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601" activeTab="0"/>
  </bookViews>
  <sheets>
    <sheet name="PFR" sheetId="1" r:id="rId1"/>
    <sheet name="Hoja1" sheetId="2" r:id="rId2"/>
    <sheet name="GRAFICOS" sheetId="3" r:id="rId3"/>
    <sheet name="Hoja2" sheetId="4" r:id="rId4"/>
  </sheets>
  <definedNames>
    <definedName name="_xlnm.Print_Area" localSheetId="0">'PFR'!$A$1:$AE$13</definedName>
    <definedName name="_xlnm.Print_Titles" localSheetId="0">'PFR'!$1:$7</definedName>
  </definedNames>
  <calcPr fullCalcOnLoad="1"/>
</workbook>
</file>

<file path=xl/comments1.xml><?xml version="1.0" encoding="utf-8"?>
<comments xmlns="http://schemas.openxmlformats.org/spreadsheetml/2006/main">
  <authors>
    <author/>
  </authors>
  <commentList>
    <comment ref="L7" authorId="0">
      <text>
        <r>
          <rPr>
            <sz val="8"/>
            <color indexed="8"/>
            <rFont val="Tahoma"/>
            <family val="2"/>
          </rPr>
          <t xml:space="preserve">VER PRIMERA TABLA 2 PAG 16,
</t>
        </r>
      </text>
    </comment>
    <comment ref="Q7" authorId="0">
      <text>
        <r>
          <rPr>
            <b/>
            <sz val="8"/>
            <color indexed="8"/>
            <rFont val="Tahoma"/>
            <family val="2"/>
          </rPr>
          <t xml:space="preserve">TABLA 2 
CUNATI.
</t>
        </r>
      </text>
    </comment>
    <comment ref="V7" authorId="0">
      <text>
        <r>
          <rPr>
            <sz val="8"/>
            <color indexed="8"/>
            <rFont val="Tahoma"/>
            <family val="2"/>
          </rPr>
          <t xml:space="preserve">NIVEL DE PROBAB * NIVEL DEL CONSEC = NIVEL DEL RIESGO
</t>
        </r>
      </text>
    </comment>
  </commentList>
</comments>
</file>

<file path=xl/sharedStrings.xml><?xml version="1.0" encoding="utf-8"?>
<sst xmlns="http://schemas.openxmlformats.org/spreadsheetml/2006/main" count="1719" uniqueCount="356">
  <si>
    <t>MATRIZ DE RIESGOS</t>
  </si>
  <si>
    <t>EMPRESA: INSTITUTO DEPARTAMENTAL DE TRANSITO DEL QUINDIO</t>
  </si>
  <si>
    <t>Elaborado por: Sandra Paola Torres Vizcaino</t>
  </si>
  <si>
    <t>Fecha: Octubre -2017</t>
  </si>
  <si>
    <t>REVISADO POR</t>
  </si>
  <si>
    <t>PROCESO</t>
  </si>
  <si>
    <t>TAREA</t>
  </si>
  <si>
    <t>TIPO ACTIVIDAD</t>
  </si>
  <si>
    <t xml:space="preserve">RUTINARIO
</t>
  </si>
  <si>
    <t>DECRIPCION</t>
  </si>
  <si>
    <t>EFECTOS POSIBLES</t>
  </si>
  <si>
    <t>CONTROL EXISTENTE</t>
  </si>
  <si>
    <t>NIVEL DE DEFICIENCIA</t>
  </si>
  <si>
    <t>EVALUACION DEL RIESGO</t>
  </si>
  <si>
    <t>CRITERIOS DE CONTROL</t>
  </si>
  <si>
    <t>MEDIDAS DE INTERVENCION</t>
  </si>
  <si>
    <t>MARCO LEGAL</t>
  </si>
  <si>
    <t>RUTINARIA</t>
  </si>
  <si>
    <t>NO RUTINARIA</t>
  </si>
  <si>
    <t xml:space="preserve">CLASIFICACION </t>
  </si>
  <si>
    <t>FUENTE</t>
  </si>
  <si>
    <t>MEDIO</t>
  </si>
  <si>
    <t>TRABAJADOR</t>
  </si>
  <si>
    <t>MUY ALTO</t>
  </si>
  <si>
    <t xml:space="preserve">ALTO </t>
  </si>
  <si>
    <t xml:space="preserve">MEDIO </t>
  </si>
  <si>
    <t xml:space="preserve">BAJO </t>
  </si>
  <si>
    <t>NIVEL DE EXPOSICIÓN</t>
  </si>
  <si>
    <t>NIVEL DE PROBABILIDAD</t>
  </si>
  <si>
    <t>INTERPRETACIÓN NIVEL DE PROBABILIDAD</t>
  </si>
  <si>
    <t>NIVEL DE CONSECUENCIA</t>
  </si>
  <si>
    <t>NIVEL DE RIESGO</t>
  </si>
  <si>
    <t>INTERPRETACION DEL NIVEL DE RIESGO</t>
  </si>
  <si>
    <t>ACEPTABILIDAD DEL RIESGO</t>
  </si>
  <si>
    <t>EXPUESTOS</t>
  </si>
  <si>
    <t>ELIMINACION</t>
  </si>
  <si>
    <t>SUSTITUCION</t>
  </si>
  <si>
    <t>CONTROL INGENIERIA, ADMINISTRATIVO</t>
  </si>
  <si>
    <t>SENALIZACION</t>
  </si>
  <si>
    <t>EQUIPOS DE PROTECCION INDIVIDUAL</t>
  </si>
  <si>
    <t>DIRECCION</t>
  </si>
  <si>
    <t>Representar la entidad abte otras instancias organizativas, reunines fuera de la empresa</t>
  </si>
  <si>
    <t>NO</t>
  </si>
  <si>
    <t>CONDICIONES DE SEGURIDAD</t>
  </si>
  <si>
    <t xml:space="preserve"> TRANSITIO</t>
  </si>
  <si>
    <t>Choques, atropellamiento, volcamiento, daños a bienes, muerte de terceros, lesiones graves a las personas</t>
  </si>
  <si>
    <t>NINGUNO</t>
  </si>
  <si>
    <t>II</t>
  </si>
  <si>
    <t>Capacitacion sobre Prevencion de Riesgos de Transito y  manejo defencivo (manejo seguro). Examenes Medicos de control. Aplicación Lista de chequeo para verificacion de vehiculo</t>
  </si>
  <si>
    <t>Resolución 2400 de 1979 en los artículos del 17 al 38 y 158 al 167.</t>
  </si>
  <si>
    <t>Manejo de documentacion</t>
  </si>
  <si>
    <t>SI</t>
  </si>
  <si>
    <t>BIOMECANICO</t>
  </si>
  <si>
    <t>Movimientos repetidos o repetitivos de algún segmento del cuerpo derivados de la manipulación o uso de elementos, herramientas y equipos</t>
  </si>
  <si>
    <t>Enfermedades tales como: Tendinitis, tenosinovitis, dedo en resorte, epitrocleitis, tendinitis del bicipital, manguito de los rotadores, sindrome del tùnel carpiano, sindrome del tùnel de Guyon, sindrome del radial, sindrome interòseo post, sindrome vibraciones mano-brazo, trombosis de la cubital, y sindrome del canal toràcico.</t>
  </si>
  <si>
    <t>PAUSAS ACTIVAS</t>
  </si>
  <si>
    <t>(M)</t>
  </si>
  <si>
    <t>III</t>
  </si>
  <si>
    <t>ACEPTABLE</t>
  </si>
  <si>
    <t>Procedimiento de pausas activas y divulgacion</t>
  </si>
  <si>
    <t xml:space="preserve">Ley 31/95. Adaptar el trabajo al la personal. Dec. 488- pnatallas de visualizacion. Decr. 486/97. Lugares de trabajo adecuados, condiciones laborales, ilumincacion, ruido. Ley 1295. Resolucion 1016-89 obligatoriedad programad de Salud. </t>
  </si>
  <si>
    <t>Atencion al publico, entrevistas con el  personal</t>
  </si>
  <si>
    <t xml:space="preserve">Permanecer  sentado por periodos prolongados de tiempo </t>
  </si>
  <si>
    <t>Lumbalgias, cervicalgias, dorsalgias, venas varices, insuficiencia venosa profunda, escoliosis, sifosis, lordosis, alteraciones de la curvatura de la columna  por exposición prolongada de malas posturas, inflamación de los miembros inferiores por posturas prolongadas, fatiga muscular</t>
  </si>
  <si>
    <t>SILLA</t>
  </si>
  <si>
    <t>Se recomienda Interrumpir por periodos de tiempo la exposición, rotación de tareas durante la jornada, postura recta frente al computador,realizar inspecciones de seguridad continuas. Ubicar el monitor directamente delante del trabajador, ubicar teclado y mouse a la altura de los codos. Implementar programa de pausas activas.Mantenimiento e inspección a puestos de trabajo</t>
  </si>
  <si>
    <t xml:space="preserve">Direccionar la entidad, ejercer la representacion legal de la institucion, asegurar la planificacion institucional, realizar el seguimiento de las metas de la entidad. </t>
  </si>
  <si>
    <t>x</t>
  </si>
  <si>
    <t>PSICOSOCIALES</t>
  </si>
  <si>
    <t>CONDICIONES DE LA TAREA (CARGA MENTAL, CONTENIDO DE LA TAREA, DEMANDAS EMOCIONALES, SISTEMAS DE CONTROL, DEFINICION DE ROLES, MONOTONIA, ETC.)</t>
  </si>
  <si>
    <t>ESTRÉS LABORAL. cambios fisicos en la persona (agresividad, ansiedad, insatisfacciòn , depresiòn), o trastonos fisicos (estrés, fatiga, dolor de cabeza, hombros, cuello, espalda, propensiòn a ulceras gastricas, hipertensiòn, cardiopatias,  envejecimiento acelerado).</t>
  </si>
  <si>
    <t xml:space="preserve">Aplicar la bateria de Riesgo Psicosocial.                         Aplicar el Programa de Promocion y Prevencion. Implementar Pausas Activas. </t>
  </si>
  <si>
    <t>Ley 9 de 1979Resolucion 2646 del 2008.  Proteger a los trabajadores de Riesgos Psicosociales.      Ley 1010 de 2006. Creacion de Comites de Convivencia Laboral. 
Decreto 884 de 2012
Ley 1566 de 2012
Resolución 652 de 2012</t>
  </si>
  <si>
    <t>X</t>
  </si>
  <si>
    <t>-</t>
  </si>
  <si>
    <t>_</t>
  </si>
  <si>
    <t>SUB DIRECCION</t>
  </si>
  <si>
    <t>Chopes, atropellamiento, volcamiento, daños a bienes, muerte de terceros, lesiones graves a las personas</t>
  </si>
  <si>
    <t>Atencion al publico, entrevistas con el  personal, revision de procesos, destinacion de trabajos, etc</t>
  </si>
  <si>
    <t>Manejo de documentacion, revision de informes.</t>
  </si>
  <si>
    <t xml:space="preserve">Dirigir el desarrollo de Talento Humano, Administrar el personal, administrar los bienes de la entidad, asistir a reunines dentro y fuera de la empresacoordinar los programas existentes </t>
  </si>
  <si>
    <t>DIVISION APOYO TALENTO HUMANO</t>
  </si>
  <si>
    <t xml:space="preserve">Custodiar hojas de vida conforme a la ley archivistica Nacional,  Realizar constancias laborales y otros docuemntos </t>
  </si>
  <si>
    <t>FISICO</t>
  </si>
  <si>
    <t xml:space="preserve">ILUMINACION DEFICIENTE. Ausencia de iluminacion adecuada, poca luz en lugar de trabajo. </t>
  </si>
  <si>
    <t>Fatiga visual, dolor de cabeza, deficiencia visual</t>
  </si>
  <si>
    <t xml:space="preserve">LUMINARIAS </t>
  </si>
  <si>
    <t>Instalar luminarias con mayor czapacidad de iluminacion;Realizar mantenimiento preventivo y correctivo de las luminarias</t>
  </si>
  <si>
    <t>Resolucion 2400/79. ISO 8995, Decreto 486/97. Condiciones ambientales , iluminacion adecuada. NTC  4595</t>
  </si>
  <si>
    <t>Realizar actividades de apoyo relacionados con Talento Humano ,  Atencion de Personal Vinculado con la Institucion</t>
  </si>
  <si>
    <t>PSICOSOCIAL</t>
  </si>
  <si>
    <t>M</t>
  </si>
  <si>
    <t>Redactar oficios, Digitar certificados, constancias laborales, apoyo al proceso</t>
  </si>
  <si>
    <t xml:space="preserve">BIOMECANICOS.      </t>
  </si>
  <si>
    <t>DISEÑO DEL PUESTO DE TRABAJO.                                        Inadecuada relación antropométrica (proporción de la persona en relación con el puesto de trabajo)</t>
  </si>
  <si>
    <t>Tensiòn muscular, dolores a nivel de articulaciones, cuello y espalda, venas varices, calambres.</t>
  </si>
  <si>
    <t xml:space="preserve">Posterior a la inspeccion de los puestos de trabajo, la empresa debe realizar seguimiento a los hallazgos identificados, realizar correctivos en escritorios y sillas. </t>
  </si>
  <si>
    <t>Digitar Informacion , crear archivos, actualizar Pasivocol</t>
  </si>
  <si>
    <t>POSTURA (PROLONGADA, MANTENIDA, FORZADA, ANTIGRAVITACIONAL). PUESTODS DE TRABAJO. MOVIMIENTOS REPETITIVOS. Permanecer  sentado por periodos prolongados de tiempo.</t>
  </si>
  <si>
    <t xml:space="preserve">Se recomienda realizar correctivos en escritorios y sillas, previo analisis de puestos de trabajo. </t>
  </si>
  <si>
    <t>OFICIA ASESORIA JURIDICA</t>
  </si>
  <si>
    <t xml:space="preserve">Digitar docuemntacio relacionada con el proceso de contratacion, respuesta de demandas, entre </t>
  </si>
  <si>
    <t>FISICOS</t>
  </si>
  <si>
    <t>BIOMECANICOS</t>
  </si>
  <si>
    <t>Manejo de Documentacion para contracion. Archivo de la documentacion</t>
  </si>
  <si>
    <t xml:space="preserve">Prestar la Asesoría Jurídica  con el fin de asegurar el cumplimiento de las disposiciones constitucionales, legales y reglamentarias que la afectan, con el propósito de defender sus intereses </t>
  </si>
  <si>
    <t>TESORERIA</t>
  </si>
  <si>
    <t xml:space="preserve">PLANIFICAR, CONTROLAR Y ADMINISTRAR LOS RECAUDOS. </t>
  </si>
  <si>
    <t xml:space="preserve">Elaborar y  Ejecutar  el  plan anual mensualizado  de  caja (PAC) </t>
  </si>
  <si>
    <t>GESTIONES INSTITUCIONALES EN ENTIDADES BANCARIAS, POR FUERA DE LA INSTITUCION</t>
  </si>
  <si>
    <t xml:space="preserve"> TRANSITO</t>
  </si>
  <si>
    <t>Producción, registro,  procesamiento, giro de  los cheques  o  pagos  electrónicos, revelación, control, seguimientos y evaluación oportuna de las cuentas por  pagar  registradas en  el  presupuesto y  contabilidad, verificando  los  diferentes  pagos  y  retenciones  de tipo  legal que  deban  efectuarse</t>
  </si>
  <si>
    <t>Ley 9 de 1979. Resolucion 2646 del 2008.  Proteger a los trabajadores de Riesgos Psicosociales.      Ley 1010 de 2006. Creacion de Comites de Convivencia Laboral. 
Decreto 884 de 2012
Ley 1566 de 2012
Resolución 652 de 2012</t>
  </si>
  <si>
    <t>PUBLICO</t>
  </si>
  <si>
    <t>Suceso que puede afectar a una persona o a una comunidad determinada, sin necesidad que alguna de estas tenga alguna característica en particular</t>
  </si>
  <si>
    <t>Perdida de pertenencias y bienes de la empresa, afectaciones a la salud, secuestro, muerte, agustia, depresiòn.</t>
  </si>
  <si>
    <t>AFILIACION A SEGURIDAD SOCIAL</t>
  </si>
  <si>
    <t>(A)</t>
  </si>
  <si>
    <t xml:space="preserve">Capacitacion sobre  comportamientos seguros . Implementacion de plan de recaudo directo por el Banco. </t>
  </si>
  <si>
    <t>DIVISION FINANCIERA PERSONAL</t>
  </si>
  <si>
    <t xml:space="preserve">Expedir y firmar, previa solicitud escrita del ordenador del gasto, los Certificados de Disponibilidad Presupuestal y Certificados de Registro Presupuestal de todas las operaciones financieras de la Entidad asegurando que los registros concuerden con tesorería y contabilidad. </t>
  </si>
  <si>
    <t xml:space="preserve">Administrar el Archivo de Gestión de la oficina de presupuesto  y contabilidad conforme a las normas de la Ley General de Archivo </t>
  </si>
  <si>
    <t>RECEPCION DE DOCUMENTOS,LIQUIDACION DE HORAS EXTRAS, DILIGECIAMENTO PLANILLAS PARA LIQUIDACION</t>
  </si>
  <si>
    <t>GESTION DE CALIDAD</t>
  </si>
  <si>
    <t xml:space="preserve">Planeacion y  ,  proyectcion del informe de gestión de la Dirección. </t>
  </si>
  <si>
    <t xml:space="preserve">Manjeo de Documentacion Digitar y edactar informacion, </t>
  </si>
  <si>
    <t>SISTEMAS</t>
  </si>
  <si>
    <t>Planificar, desarrollar, asesorar la implementación, controlar y mejorar los sistemas de información de la Entidad, tanto manuales como automatizados a fin de soportar adecuadamente a la entidad y controlar los registros almacenados.</t>
  </si>
  <si>
    <t>POSTURA (PROLONGADA, MANTENIDA, FORZADA, ANTIGRAVITACIONAL) MOVIMIENTOS REPETITIVOS</t>
  </si>
  <si>
    <t xml:space="preserve">Lumbalgias, dolores en la parte inferior de la espalda. Muscoloesqueleticos a nivel de miembros inferiores como Sindrome de tunel </t>
  </si>
  <si>
    <t xml:space="preserve">Se recomienda dotar de Silla Ergonomica, descansa pies y mejorar altura del monitor. </t>
  </si>
  <si>
    <t>Ley 31/95. Art 15. Adapatar el trabajo al hombre. Decreto 487/97. Manjeo de cargas.Decreto 488/97 Pantallas de visualizacion. Decreto 486/97. Adecuacion de lugares de trabajo, condiciones ambientakles, iluminacion, Dec. 773/97 Utilizacion de EPP</t>
  </si>
  <si>
    <t>Dirigir, realizar, supervisar y controlar el mantenimiento de los equipos de computo y electrónicos de la Entidad con el propósito de asegurar su adecuado funcionamiento y garantizar la normalidad en la operación de la Entidad.</t>
  </si>
  <si>
    <t>ELECTRIICOS.</t>
  </si>
  <si>
    <t>FUENTES DE ENERGIA. Manipulación o intervención con equipos que trasmiten energía eléctrica</t>
  </si>
  <si>
    <t>Incendios, arcos electricos, electrocuciones, paro cardiaco, asfixia, contracciones musculares, fibrilaciòn ventricular, quemaduras, choques electricos.</t>
  </si>
  <si>
    <t xml:space="preserve">CAPACITACION </t>
  </si>
  <si>
    <t>Mantenimiento preventivo a los equipos, verificacion constante de instalaciones electricas. Reporte inmediato de equipos en mal estado</t>
  </si>
  <si>
    <t xml:space="preserve">Norma NTC 2050. Que rige el Codigo electrico Colombiano.  Ley 842 de 2003. Regula el ejercicio profesional de ingenieria y sus profesiones a fines y complementarias. Resolucion 18 0398 del  2004 RETIE (Reglamento Tecnico de Instalaciones Electricas) .  que reglamenta y fija las condiciones tecnicas que garanticen la seguridad en los procesos de generacion, transmision, transformacion , distribucion y utilizacion de energia electrica en la Republica de Colombia . </t>
  </si>
  <si>
    <t>Presentar informes estadísticos de operación y funcionamiento de software y hardware y solicitar el reemplazo de los aplicativos y los equipos que considere necesarios.</t>
  </si>
  <si>
    <t>VENTANA</t>
  </si>
  <si>
    <t>SECRETARIA EJECUTIVA</t>
  </si>
  <si>
    <t>Realizar las actividades de atención y servicio de usuarios internos, externos y conmutador, manejo de agenda, coordinación de reuniones,  redacción de oficios y documentos de la Dirección General y la Oficina Jurídica.</t>
  </si>
  <si>
    <t xml:space="preserve">Recepcionar, clasificar, radicar y entregar, en forma oportuna a la dependencia que corresponda, la correspondencia interna y externa de la Entidad, teniendo en cuenta que los asuntos judiciales o con  vencimiento de términos deben ser entregados de manera inmediata realizando seguimiento al proceso de respuesta. </t>
  </si>
  <si>
    <t>CAJA</t>
  </si>
  <si>
    <t>Realización de todas las operaciones y tareas de apoyo a las actividades del Proceso de Gestión Financiera en la actividad de Gestión de Tesorería - Caja, con miras a contribuir al mejoramiento de los recaudos por los servicios prestados</t>
  </si>
  <si>
    <t>Durante el desarrollo de las labores el personal puede verse agredido fisica como verbalmente por clientes alterados por insatisfacciòn con el servicio.</t>
  </si>
  <si>
    <t>Perdida de pertenencias y bienes de la empresa, afectaciones a la salud, secuestro, agresiones verbales y fisicas,  muerte, agustia, depresiòn.</t>
  </si>
  <si>
    <t>SERVICIO DE VIGILANCIA</t>
  </si>
  <si>
    <t>TECNICO OPERATIVO</t>
  </si>
  <si>
    <t>Coordinar el proceso de administración del registro nacional de automotores y  conductores para  el cumplimiento del  objeto  social  y  legal del Instituto Departamental de Tránsito del Quindío.</t>
  </si>
  <si>
    <t>RADICACION</t>
  </si>
  <si>
    <t xml:space="preserve">Realizar las actividades del proceso de registro nacional conductor y automotor con el fin de mejorar la satisfacción de los clientes del Instituto Departamental de Tránsito del Quindío, mejorar el recaudo de la entidad y contar con información veraz y oportuna para el Registro Único Nacional de Tránsito. </t>
  </si>
  <si>
    <t>TEMPERATURAS EXTREMAS. Ausencia de ventilación natural o mecanismos de ventilación</t>
  </si>
  <si>
    <t>Disconfort termico, dolor de cabeza, asfixia.</t>
  </si>
  <si>
    <t>ALGUNOS VENTILADORES</t>
  </si>
  <si>
    <t xml:space="preserve">Ampliar el sistema de ventilacion  e implementar  puntos de hidratacion. </t>
  </si>
  <si>
    <t>Resol.2400 de 79. Seguridad Industrial Res.1016-89. Obligatoriedad programa SG-SST</t>
  </si>
  <si>
    <t>ARCHIVO</t>
  </si>
  <si>
    <t>BIOLOGICOS</t>
  </si>
  <si>
    <t>PRESENCIA DE POLVO  GEERADO POR PAPEL.</t>
  </si>
  <si>
    <t xml:space="preserve">Alergias, Tos, dermatitis, </t>
  </si>
  <si>
    <t xml:space="preserve">Se recomienda implementar EPP y capacitar sobre uso de los mismos. </t>
  </si>
  <si>
    <t xml:space="preserve">Capacitar y senciblizar sobre el uso adecuado  de EPP. Dotar a los trabajadores con EPP adecduados para la tarea. (Tapabocas, guantes) </t>
  </si>
  <si>
    <t>LOCATIVO (SISTEMAS Y MEDIOS DE ALMACENAMIENTO) SUPERFICIES DE TRABAJO (IRREGULARES, DESLIZANTES, CON DIFERENCIA DEL NIVEL), CONDICIONES DE ORDEN Y ASEO, CAIDAS DE OBJETO)</t>
  </si>
  <si>
    <t xml:space="preserve">Caida de elementos, golpes, </t>
  </si>
  <si>
    <t>Adaptar el area de archivo, adecuar los estantes y asegurar los que sean posibles  con chazos y tornillos. Comprar una escalera adecuada que brinde mayor seguridada a los trabajadores</t>
  </si>
  <si>
    <t>Resolución 2400 de 1979 en los artículos del 17 al 38 y 158 al 167. Ley 9/79</t>
  </si>
  <si>
    <t>FISICO-QUIMICO</t>
  </si>
  <si>
    <t>FENOMENOS FISICOS Y QUIMICOS QUE PODRIAN REACCIONAR Y CAUSAR DAÑOS A LA PLANTA FISICIA Y A LAS PERSONA</t>
  </si>
  <si>
    <t>Incendio</t>
  </si>
  <si>
    <t>iii</t>
  </si>
  <si>
    <t xml:space="preserve">Capacitar a los trabajadores de esta area en Manejo de extintores. Instalar un extintor  de Agua a Presion. </t>
  </si>
  <si>
    <t>Extintor</t>
  </si>
  <si>
    <t>Ley 9/79 , Resolucuion 2400/79</t>
  </si>
  <si>
    <t>OFICINA  AGENTES DE TRANSITO</t>
  </si>
  <si>
    <t>Recibir , redactar  y radicar Reportes de Accidentes de Transito. Atencion de solicitudes. Informacion.  Administrar el archivo de Gestión de la  oficina  de  agentes  de  transito conforme a las normas de la Ley General de Archivo asegurando el cumplimiento de las Tablas de retención Documental para el control de los registros del proceso</t>
  </si>
  <si>
    <t>Estrés Laboral .                   Disminucion en la productividad laboral</t>
  </si>
  <si>
    <t xml:space="preserve">Adaptar estanterias, aplicar programa de orden y aseo. </t>
  </si>
  <si>
    <t>Ampliar el sistema de ventilacion  e implementar  puntos de hidratacion. Polarizar de nuevo la ventana</t>
  </si>
  <si>
    <t>AGENTES DE TRANSITO</t>
  </si>
  <si>
    <t>Realizar los operativos de vigilancia y control de tránsito programadas emitiendo los comparendos necesarios conforme a las normas y procedimientos vigentes.</t>
  </si>
  <si>
    <t>BIOMECANICO.                    CARGA FISICA ESTATICA</t>
  </si>
  <si>
    <t xml:space="preserve">Permanecer  de pie en una misma posición por periodos prolongados de tiempo </t>
  </si>
  <si>
    <t>Dolor en los pies, hinchazón de las piernas, venas varicosas, fatiga muscular general, dolor en la parte baja de la espalda, rigidez en el cuello y los hombros.</t>
  </si>
  <si>
    <t>Capacitaciones Pausas Activas</t>
  </si>
  <si>
    <t>TEMPERATURAS EXTREMAS. Presencia de temperaturas extremas por calor o frio.</t>
  </si>
  <si>
    <t>Disconfort termico, dolor de cabeza, asfixia, Calor: ,  deshidrtacion, manchas en la piel.  Frio o epoca de lluvias: Alergias, Infecciones respiratorias</t>
  </si>
  <si>
    <t>EPP</t>
  </si>
  <si>
    <t xml:space="preserve">Capactitacion sobre uso adecuado  de EPP y Autocuidado. </t>
  </si>
  <si>
    <t>Aplicar los procedimientos necesarios para  el  levantamiento  de  los  accidentes  de  transito conforme  a  la  ley  y  normatividad  existente.</t>
  </si>
  <si>
    <t>Instruir y  capacitar a conductores, peatones y  usuarios  en  general.</t>
  </si>
  <si>
    <t>OFICINA  ESCUELA DE ENSEÑANZA</t>
  </si>
  <si>
    <t>Recaudo de dinero, Atencion al Publico</t>
  </si>
  <si>
    <t>INSTRUCTORES</t>
  </si>
  <si>
    <t xml:space="preserve">implementar actividades y procedimientos relacionados con educación vial  y el Centro de Enseñanza Automovilística  </t>
  </si>
  <si>
    <t xml:space="preserve">BIOMECANICO.  Carga Fisica Estatica        </t>
  </si>
  <si>
    <t>OFICINA MATRICULAS</t>
  </si>
  <si>
    <t xml:space="preserve">Registro nacional de automotores y  conductores </t>
  </si>
  <si>
    <t>CONTROL INTERNO</t>
  </si>
  <si>
    <t>Asesorar a la entidad para el mejoramiento de su capacidad de gestión en procura del cumplimiento de las normas aplicables y la protección de sus recursos, mediante la programación y ejecución de la evaluación independiente.</t>
  </si>
  <si>
    <t>SERVICIOS GENERALES</t>
  </si>
  <si>
    <t>Actividades de aseo en la planta fisica del Instituto (Barrer, trapear, sacudir)</t>
  </si>
  <si>
    <t>VIRUS, BACTERIAS</t>
  </si>
  <si>
    <t xml:space="preserve"> Leptospirosis
Erisipela
Fiebre tifoidea
Hepatitis</t>
  </si>
  <si>
    <t>B</t>
  </si>
  <si>
    <t>capacitacion sobre manejo adecuado de los EPP</t>
  </si>
  <si>
    <t xml:space="preserve">Dotar de EPP, </t>
  </si>
  <si>
    <t xml:space="preserve">Ley 7/79. Decreto 2240 de 1996. Condiciones sanitarias en el lugar de trabajo.Ley 1562 de 2012. </t>
  </si>
  <si>
    <t>QUIMICOS</t>
  </si>
  <si>
    <t>GASES Y VAPORES</t>
  </si>
  <si>
    <t>Uso de hipoclorito y otras sustancias para hacer aseo</t>
  </si>
  <si>
    <t>USO DE ALGUNOS EPP</t>
  </si>
  <si>
    <t>Dotacion y Capacitacion sobre majeo adecuado de EPP.</t>
  </si>
  <si>
    <t>Ley 55 del 2 de julio de 1993. Por medio de la cual se aprueba el "Convenio número 170 y la Recomendación número 177 sobre la Seguridad en la Utilización de los Productos Químicos en el Trabajo", adoptados por la 77a. Reunión de la Conferencia General de la OIT, Ginebra, 1990.</t>
  </si>
  <si>
    <t>VIGILANCIA</t>
  </si>
  <si>
    <t xml:space="preserve">Vigilar las instalaciones de  la Entidad Y contribuir al  manejo del comportamiento del   publico asistente. </t>
  </si>
  <si>
    <t>TODA LA EMPRESA</t>
  </si>
  <si>
    <t xml:space="preserve"> Leptospirosis, dengue y otros asociados
Fiebre tifoidea
Hepatitis</t>
  </si>
  <si>
    <t>Programa de Orden y Aseo (Reutilizar o desechar las llantas ubicadas en la parte del parqueadero )</t>
  </si>
  <si>
    <t>Capacitacion sobre Autocuidado y uso adecuado de EPP. Adaptar mesones para ubicar alimentos. Adquirir extintor</t>
  </si>
  <si>
    <t>ACCIDENTES DE TRANSITO Y PUBLICOS (ROBOS, ATRACOS, ASALTOS, ATENTADOS, DE ORDEN PUBLICO)</t>
  </si>
  <si>
    <t>Caidas, contusiones, golpes, fracturas, amenazas, A.L e incluso la Muerte</t>
  </si>
  <si>
    <t>SEÑALES  PREVENTIVAS ESTABLECIDAS</t>
  </si>
  <si>
    <t>CAPACITACION, DOTACION DE EPP</t>
  </si>
  <si>
    <t>A</t>
  </si>
  <si>
    <t>ii</t>
  </si>
  <si>
    <t xml:space="preserve">Capacitacion permanente sobre Prevencion de Riesgos de Transito. Examenes Medicos de control. </t>
  </si>
  <si>
    <t>Capacitar a los trabajadores de esta area en Manejo de extintores. Instalar un extintor  de Agua a Presion.  Verificar anualmnte inventario de Extintores</t>
  </si>
  <si>
    <t>Extintores</t>
  </si>
  <si>
    <t xml:space="preserve">NTC 2885. Extintorers. </t>
  </si>
  <si>
    <t>POSTURA (PROLONGADA, MANTENIDA, FORZADA, ANTIGRAVITACIONAL)</t>
  </si>
  <si>
    <t>Lumbalgias, dolores en la parte inferior de la espalda</t>
  </si>
  <si>
    <t>USO DE E.PP</t>
  </si>
  <si>
    <t>LOCATIVO. SUPERFICIES DE TRABAJO (IRREGULARES, DESLIZANTES, CON DIFERENCIA DEL NIVEL, GRIETAS, HUMEDADES),</t>
  </si>
  <si>
    <t xml:space="preserve">Caidas, contusiones, golpes, fracturas e </t>
  </si>
  <si>
    <t>CONCIENTIZACION</t>
  </si>
  <si>
    <t>Adecuacion de separador levantado en aluminio segundo piso. Señalizacion de riesgos. Socializacion de riesgos con empleadis</t>
  </si>
  <si>
    <t>Respetar las zonas señalizadas, verificar que estas existan, que estén en buen estado y visibles MARCO LEGAL Resolución 1016 de1989. Resolución 2400 de 1979 en los artículos del 17 al 38 y 158 al 167.</t>
  </si>
  <si>
    <t>ENTORNO MEDIO AMBIENTE</t>
  </si>
  <si>
    <t>FENOMENOS NATURALES.  Presencia de fuertes Lluvias, Zona con alta probabilidad de movimiento telúrico. Presencia de fuertes vientos, Deslizamiento del terreno</t>
  </si>
  <si>
    <t>Lesiones Multiples</t>
  </si>
  <si>
    <t xml:space="preserve">Actualizar y socializar plan de Emergencias, Crear de nuevo las Brigadas y capacitarlas. Sencibilizar a todo el personal. Realizar 2 Simulacros anuales de Evacuacion. </t>
  </si>
  <si>
    <t>PINTORES</t>
  </si>
  <si>
    <t xml:space="preserve"> Realizar actividades de repintado o mantenimiento de señalización ya existente, reposición tras repavimentación, pintado provisional por obras ( o, bien, nuevos pavimentos o señalización. Las tareas de eliminación de pintura vieja por pintado nuevo.
 </t>
  </si>
  <si>
    <t xml:space="preserve">Uso y manipulacion  de Sustancias como pinturas, thiner </t>
  </si>
  <si>
    <t>PARQUEADEROS</t>
  </si>
  <si>
    <t>FISICO QUIMICO</t>
  </si>
  <si>
    <t>Capacitacion Brigadas de Emergencia</t>
  </si>
  <si>
    <t>VIRUS Y BACTERIAS</t>
  </si>
  <si>
    <t xml:space="preserve">Programa de Orden y Aseo. </t>
  </si>
  <si>
    <t xml:space="preserve">Plan de fumigacion </t>
  </si>
  <si>
    <t>capacitacion sobre Autocuidado y uso adecuado de EPP. Adaptar mesones para ubicar alimentos</t>
  </si>
  <si>
    <t xml:space="preserve">Exigir el uso de EPP, </t>
  </si>
  <si>
    <t>CAFETERIA</t>
  </si>
  <si>
    <t>Instalacion de Extintor ABC. Anclar cilindro a base fija. En lo posible instalar gasa domiciliario</t>
  </si>
  <si>
    <t>Capacitar el personal encargado de la cafeteria sobre manejo de Extintores</t>
  </si>
  <si>
    <t>SANEAMIENTO AMBIENTAL</t>
  </si>
  <si>
    <t>Infecciones Intestinales, gastroenteritis</t>
  </si>
  <si>
    <t xml:space="preserve">Implementacion programa de Saneamiento Ambiental. Instalacion de estanterias para evitar poner alimentos en el piso. </t>
  </si>
  <si>
    <t>Ley 9 de 1979. Saneamiento ambiental</t>
  </si>
  <si>
    <t>ANEXO 1</t>
  </si>
  <si>
    <t>TABLA DE PELIGROS</t>
  </si>
  <si>
    <t>FACTORES DE RIESGO</t>
  </si>
  <si>
    <t>ALTO</t>
  </si>
  <si>
    <t>BAJO</t>
  </si>
  <si>
    <t>RUIDO</t>
  </si>
  <si>
    <t>PISOS PELIGROSOS</t>
  </si>
  <si>
    <t>ILUMINACION</t>
  </si>
  <si>
    <t>ESCALERAS PELIGROSAS</t>
  </si>
  <si>
    <t>VIBRACIONES</t>
  </si>
  <si>
    <t>ORIFICIOS SIN PROTECCION</t>
  </si>
  <si>
    <t>TEMPERATURAS ALTAS</t>
  </si>
  <si>
    <t>PASILLOS OBSTACULIZADOS</t>
  </si>
  <si>
    <t>TEMPERATURAS BAJAS</t>
  </si>
  <si>
    <t>TEMPERATURAS EXTRMAS</t>
  </si>
  <si>
    <t>RADIACIONES NO IONIZ</t>
  </si>
  <si>
    <t>SIN SALIDAS DE EMERGENCIA</t>
  </si>
  <si>
    <t>INFRARROJAS</t>
  </si>
  <si>
    <t>SIN SEÑALIZACION DE SEGURIDAD</t>
  </si>
  <si>
    <t>ULTRA VIOLETA</t>
  </si>
  <si>
    <t>ELECTRICO (ALTA, Y BAJA TENSION)</t>
  </si>
  <si>
    <t>ELECTOMAGNETICAS</t>
  </si>
  <si>
    <t>TRANSITO</t>
  </si>
  <si>
    <t>MECANICOS</t>
  </si>
  <si>
    <t>POLVOS</t>
  </si>
  <si>
    <t>MAQUINARIA EN MAL ESTADO</t>
  </si>
  <si>
    <t xml:space="preserve">HUMOS </t>
  </si>
  <si>
    <t>MAQUINARIA SIN GUARDAS</t>
  </si>
  <si>
    <t>FIBRAS</t>
  </si>
  <si>
    <t>MAQUINARIA SIN ANCLAR</t>
  </si>
  <si>
    <t>LIQUIDOS</t>
  </si>
  <si>
    <t>MAQUINARIA SIN FRENO DE SEG.</t>
  </si>
  <si>
    <t>VAPORES</t>
  </si>
  <si>
    <t>EQUIPOS A PRESION</t>
  </si>
  <si>
    <t>AEROSOLES</t>
  </si>
  <si>
    <t>EQUIPOS DEFECTUOSOS</t>
  </si>
  <si>
    <t>GASES</t>
  </si>
  <si>
    <t>HERRAMIENTA DEFECTUOSA</t>
  </si>
  <si>
    <t>MATERIAL PARTICULADO</t>
  </si>
  <si>
    <t>HERRAMIENTA INAPROPIADA</t>
  </si>
  <si>
    <t>VEHICULOS SIN MANTENIMIENTO</t>
  </si>
  <si>
    <t>HONGOS</t>
  </si>
  <si>
    <t>RETROESCABADORAS INSEGURAS</t>
  </si>
  <si>
    <t>VIRUS</t>
  </si>
  <si>
    <t>POLEAS O PLUMAS DEFECTUOSAS</t>
  </si>
  <si>
    <t>BACTERIAS</t>
  </si>
  <si>
    <t>PELOS O PLUMAS</t>
  </si>
  <si>
    <t>BAÑOS EN MAL ESTADO</t>
  </si>
  <si>
    <t>DE INCENDIO O EMERGENCIAS</t>
  </si>
  <si>
    <t>ALTA CARGA DE TRABAJO</t>
  </si>
  <si>
    <t>EXTINTORES OCULTOS</t>
  </si>
  <si>
    <t>ESTANDARES ALTOS</t>
  </si>
  <si>
    <t>EXTINTORES DESCARGADOS</t>
  </si>
  <si>
    <t>TRABAJO MONOTONO</t>
  </si>
  <si>
    <t>SIN EXTINTORES</t>
  </si>
  <si>
    <t>TRABAJO DE GRAN CONCENTRACION</t>
  </si>
  <si>
    <t>GABINETES OBSTRUIDOS</t>
  </si>
  <si>
    <t>TRABAJO REPETITIVO</t>
  </si>
  <si>
    <t>MANGUERAS EN MAL ESTADO</t>
  </si>
  <si>
    <t>FALTA MOTIVACION</t>
  </si>
  <si>
    <t>SIN CAMILLA O INAPROPIADA</t>
  </si>
  <si>
    <t>TRABAJO AISLADO</t>
  </si>
  <si>
    <t>BOTIQUIN INCOMPLETO</t>
  </si>
  <si>
    <t xml:space="preserve"> ORDENES CONTRADICTORIAS</t>
  </si>
  <si>
    <t>SIN DIRECTORIO DE EMERGENCIAS</t>
  </si>
  <si>
    <t>ESCAPE DE GASES PELIGROSOS</t>
  </si>
  <si>
    <t>FENOMENOS NATURALES</t>
  </si>
  <si>
    <t>TRABAJO DE PIE PROLONGADO</t>
  </si>
  <si>
    <t>SISMO</t>
  </si>
  <si>
    <t>TRABAJO SENTADO PROLONGADO</t>
  </si>
  <si>
    <t>TERREMOTO</t>
  </si>
  <si>
    <t>DISEÑO DEL PUESTO</t>
  </si>
  <si>
    <t>VENDAVAL</t>
  </si>
  <si>
    <t>INCLINAC. TRONCO PROLONGADO</t>
  </si>
  <si>
    <t>INUNDACIÓN</t>
  </si>
  <si>
    <t>SOBRECARGAS Y ESFUERZOS</t>
  </si>
  <si>
    <t>DERRUMBE</t>
  </si>
  <si>
    <t>SOBRETIEMPOS DE TRABAJO</t>
  </si>
  <si>
    <t>PRESIPITACIONES</t>
  </si>
  <si>
    <t>GIROS DE TRONCO PERMANENTES</t>
  </si>
  <si>
    <t>PRESIPITACIONES LLUVIAS</t>
  </si>
  <si>
    <t>MOVIMIENTOS REPETITIVOS</t>
  </si>
  <si>
    <t>PRESIPITACIONES GRANIZADAS</t>
  </si>
  <si>
    <t>FLEXION DE PIERNAS PROLONGADA</t>
  </si>
  <si>
    <t>PRESIPITACIONES HELADAS</t>
  </si>
  <si>
    <t>NIVEL DEL RIESGO</t>
  </si>
  <si>
    <t>TEMP. EXTREMAS</t>
  </si>
  <si>
    <t>ELECTRICO</t>
  </si>
  <si>
    <t>TRANSITO MOTO</t>
  </si>
  <si>
    <t>TRANSITO VEHICULO</t>
  </si>
  <si>
    <t>NR</t>
  </si>
  <si>
    <t>POSTURA SEDENTE</t>
  </si>
  <si>
    <t xml:space="preserve">CARGA ESTATICA </t>
  </si>
  <si>
    <t>ILUMINACIÓN</t>
  </si>
  <si>
    <t>R. NO IONIZANTES</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</si>
</sst>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69">
    <font>
      <sz val="10"/>
      <name val="Arial"/>
      <family val="2"/>
    </font>
    <font>
      <b/>
      <sz val="18"/>
      <name val="Arial"/>
      <family val="2"/>
    </font>
    <font>
      <b/>
      <sz val="11"/>
      <name val="Arial"/>
      <family val="2"/>
    </font>
    <font>
      <b/>
      <sz val="9"/>
      <name val="Arial"/>
      <family val="2"/>
    </font>
    <font>
      <sz val="9"/>
      <name val="Arial"/>
      <family val="2"/>
    </font>
    <font>
      <sz val="14"/>
      <name val="Arial"/>
      <family val="2"/>
    </font>
    <font>
      <b/>
      <sz val="8"/>
      <name val="Arial"/>
      <family val="2"/>
    </font>
    <font>
      <b/>
      <sz val="14"/>
      <name val="Arial"/>
      <family val="2"/>
    </font>
    <font>
      <b/>
      <sz val="10"/>
      <name val="Arial"/>
      <family val="2"/>
    </font>
    <font>
      <b/>
      <sz val="6"/>
      <name val="Arial"/>
      <family val="2"/>
    </font>
    <font>
      <b/>
      <sz val="12"/>
      <name val="Arial"/>
      <family val="2"/>
    </font>
    <font>
      <sz val="8"/>
      <name val="Arial"/>
      <family val="2"/>
    </font>
    <font>
      <b/>
      <sz val="7"/>
      <name val="Arial"/>
      <family val="2"/>
    </font>
    <font>
      <sz val="8"/>
      <color indexed="8"/>
      <name val="Tahoma"/>
      <family val="2"/>
    </font>
    <font>
      <b/>
      <sz val="8"/>
      <color indexed="8"/>
      <name val="Tahoma"/>
      <family val="2"/>
    </font>
    <font>
      <sz val="11"/>
      <name val="Arial"/>
      <family val="2"/>
    </font>
    <font>
      <b/>
      <sz val="11"/>
      <name val="Arno Pro Smbd SmText"/>
      <family val="1"/>
    </font>
    <font>
      <sz val="11"/>
      <name val="Calibri"/>
      <family val="2"/>
    </font>
    <font>
      <sz val="8.5"/>
      <name val="Arial"/>
      <family val="2"/>
    </font>
    <font>
      <b/>
      <sz val="20"/>
      <name val="Arial"/>
      <family val="2"/>
    </font>
    <font>
      <sz val="12"/>
      <name val="Arial"/>
      <family val="2"/>
    </font>
    <font>
      <b/>
      <sz val="10"/>
      <name val="Arno Pro Smbd SmText"/>
      <family val="1"/>
    </font>
    <font>
      <sz val="8"/>
      <name val="Calibri"/>
      <family val="2"/>
    </font>
    <font>
      <b/>
      <sz val="11"/>
      <color indexed="8"/>
      <name val="Arial Narrow"/>
      <family val="2"/>
    </font>
    <font>
      <sz val="11"/>
      <color indexed="8"/>
      <name val="Arial Narrow"/>
      <family val="2"/>
    </font>
    <font>
      <sz val="12"/>
      <color indexed="8"/>
      <name val="Arial"/>
      <family val="2"/>
    </font>
    <font>
      <sz val="20"/>
      <name val="Arial"/>
      <family val="2"/>
    </font>
    <font>
      <b/>
      <sz val="11"/>
      <color indexed="10"/>
      <name val="Arial"/>
      <family val="2"/>
    </font>
    <font>
      <b/>
      <sz val="16"/>
      <name val="Arial"/>
      <family val="2"/>
    </font>
    <font>
      <sz val="18"/>
      <color indexed="62"/>
      <name val="Calibri Light"/>
      <family val="2"/>
    </font>
    <font>
      <b/>
      <sz val="15"/>
      <color indexed="62"/>
      <name val="Calibri"/>
      <family val="2"/>
    </font>
    <font>
      <b/>
      <sz val="13"/>
      <color indexed="62"/>
      <name val="Calibri"/>
      <family val="2"/>
    </font>
    <font>
      <b/>
      <sz val="11"/>
      <color indexed="62"/>
      <name val="Calibri"/>
      <family val="2"/>
    </font>
    <font>
      <sz val="11"/>
      <color indexed="58"/>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0"/>
      <color indexed="8"/>
      <name val="Calibri"/>
      <family val="0"/>
    </font>
    <font>
      <sz val="10"/>
      <color indexed="9"/>
      <name val="Calibri"/>
      <family val="0"/>
    </font>
    <font>
      <b/>
      <sz val="18"/>
      <color indexed="8"/>
      <name val="Calibri"/>
      <family val="0"/>
    </font>
    <font>
      <sz val="9.2"/>
      <color indexed="8"/>
      <name val="Calibri"/>
      <family val="0"/>
    </font>
    <font>
      <b/>
      <sz val="10"/>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4"/>
        <bgColor indexed="64"/>
      </patternFill>
    </fill>
    <fill>
      <patternFill patternType="solid">
        <fgColor indexed="50"/>
        <bgColor indexed="64"/>
      </patternFill>
    </fill>
    <fill>
      <patternFill patternType="solid">
        <fgColor indexed="11"/>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40"/>
        <bgColor indexed="64"/>
      </patternFill>
    </fill>
    <fill>
      <patternFill patternType="solid">
        <fgColor indexed="10"/>
        <bgColor indexed="64"/>
      </patternFill>
    </fill>
    <fill>
      <patternFill patternType="solid">
        <fgColor indexed="2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color indexed="8"/>
      </top>
      <bottom style="medium">
        <color indexed="8"/>
      </bottom>
    </border>
    <border>
      <left style="thin">
        <color indexed="8"/>
      </left>
      <right style="thin">
        <color indexed="8"/>
      </right>
      <top style="thin">
        <color indexed="8"/>
      </top>
      <bottom style="medium">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style="thin">
        <color indexed="8"/>
      </right>
      <top>
        <color indexed="63"/>
      </top>
      <bottom>
        <color indexed="63"/>
      </bottom>
    </border>
    <border>
      <left style="thin">
        <color indexed="8"/>
      </left>
      <right style="thin">
        <color indexed="8"/>
      </right>
      <top style="medium">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color indexed="63"/>
      </right>
      <top>
        <color indexed="63"/>
      </top>
      <bottom style="thin">
        <color indexed="8"/>
      </bottom>
    </border>
    <border>
      <left style="medium">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color indexed="63"/>
      </left>
      <right style="medium">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style="thin">
        <color indexed="8"/>
      </right>
      <top style="medium">
        <color indexed="8"/>
      </top>
      <bottom>
        <color indexed="63"/>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style="medium">
        <color indexed="8"/>
      </top>
      <bottom>
        <color indexed="63"/>
      </bottom>
    </border>
    <border>
      <left>
        <color indexed="63"/>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color indexed="63"/>
      </right>
      <top>
        <color indexed="63"/>
      </top>
      <bottom>
        <color indexed="63"/>
      </bottom>
    </border>
    <border>
      <left style="medium">
        <color indexed="8"/>
      </left>
      <right style="medium">
        <color indexed="8"/>
      </right>
      <top style="medium">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60" fillId="29" borderId="1" applyNumberFormat="0" applyAlignment="0" applyProtection="0"/>
    <xf numFmtId="0" fontId="61"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2"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9" fillId="0" borderId="8" applyNumberFormat="0" applyFill="0" applyAlignment="0" applyProtection="0"/>
    <xf numFmtId="0" fontId="68" fillId="0" borderId="9" applyNumberFormat="0" applyFill="0" applyAlignment="0" applyProtection="0"/>
  </cellStyleXfs>
  <cellXfs count="309">
    <xf numFmtId="0" fontId="0" fillId="0" borderId="0" xfId="0" applyAlignment="1">
      <alignment/>
    </xf>
    <xf numFmtId="0" fontId="0" fillId="0" borderId="0" xfId="0" applyFill="1" applyAlignment="1">
      <alignment/>
    </xf>
    <xf numFmtId="0" fontId="0" fillId="0" borderId="0" xfId="0" applyAlignment="1">
      <alignment horizontal="center"/>
    </xf>
    <xf numFmtId="0" fontId="2" fillId="0" borderId="0" xfId="0" applyFont="1" applyBorder="1" applyAlignment="1">
      <alignment vertical="top" wrapText="1"/>
    </xf>
    <xf numFmtId="0" fontId="3" fillId="0" borderId="0" xfId="0" applyFont="1" applyFill="1" applyAlignment="1">
      <alignment horizontal="left"/>
    </xf>
    <xf numFmtId="0" fontId="3" fillId="0" borderId="0" xfId="0" applyFont="1" applyFill="1" applyAlignment="1">
      <alignment/>
    </xf>
    <xf numFmtId="0" fontId="4" fillId="0" borderId="0" xfId="0" applyFont="1" applyAlignment="1">
      <alignment/>
    </xf>
    <xf numFmtId="0" fontId="1" fillId="0" borderId="0" xfId="0" applyFont="1" applyBorder="1" applyAlignment="1">
      <alignment vertical="top" wrapText="1"/>
    </xf>
    <xf numFmtId="0" fontId="4" fillId="0" borderId="0" xfId="0" applyFont="1" applyAlignment="1">
      <alignment horizontal="left"/>
    </xf>
    <xf numFmtId="0" fontId="3" fillId="0" borderId="0" xfId="0" applyFont="1" applyFill="1" applyAlignment="1">
      <alignment/>
    </xf>
    <xf numFmtId="0" fontId="4" fillId="0" borderId="0" xfId="0" applyFont="1" applyAlignment="1">
      <alignment/>
    </xf>
    <xf numFmtId="0" fontId="4" fillId="0" borderId="0" xfId="0" applyFont="1" applyAlignment="1">
      <alignment horizontal="center"/>
    </xf>
    <xf numFmtId="0" fontId="4" fillId="0" borderId="0" xfId="0" applyFont="1" applyAlignment="1">
      <alignment horizontal="left" shrinkToFit="1"/>
    </xf>
    <xf numFmtId="0" fontId="3" fillId="0" borderId="0" xfId="0" applyFont="1" applyAlignment="1">
      <alignment/>
    </xf>
    <xf numFmtId="0" fontId="3" fillId="0" borderId="0" xfId="0" applyFont="1" applyAlignment="1">
      <alignment/>
    </xf>
    <xf numFmtId="0" fontId="5" fillId="0" borderId="0" xfId="0" applyFont="1" applyAlignment="1">
      <alignment horizontal="center"/>
    </xf>
    <xf numFmtId="0" fontId="4" fillId="0" borderId="0" xfId="0" applyFont="1" applyFill="1" applyAlignment="1">
      <alignment/>
    </xf>
    <xf numFmtId="0" fontId="9" fillId="33" borderId="10" xfId="0" applyFont="1" applyFill="1" applyBorder="1" applyAlignment="1">
      <alignment horizontal="center" vertical="center" wrapText="1"/>
    </xf>
    <xf numFmtId="0" fontId="11" fillId="0" borderId="0" xfId="0" applyFont="1" applyFill="1" applyAlignment="1">
      <alignment/>
    </xf>
    <xf numFmtId="0" fontId="12" fillId="33" borderId="11" xfId="0" applyFont="1" applyFill="1" applyBorder="1" applyAlignment="1">
      <alignment horizontal="center" vertical="center" wrapText="1"/>
    </xf>
    <xf numFmtId="0" fontId="6" fillId="33" borderId="12" xfId="0" applyFont="1" applyFill="1" applyBorder="1" applyAlignment="1">
      <alignment horizontal="center" vertical="center" textRotation="90" wrapText="1"/>
    </xf>
    <xf numFmtId="0" fontId="6" fillId="33" borderId="13" xfId="0" applyFont="1" applyFill="1" applyBorder="1" applyAlignment="1">
      <alignment horizontal="center" vertical="center" textRotation="90" wrapText="1"/>
    </xf>
    <xf numFmtId="0" fontId="6" fillId="33" borderId="14" xfId="0" applyFont="1" applyFill="1" applyBorder="1" applyAlignment="1">
      <alignment horizontal="center" vertical="center" textRotation="90" wrapText="1"/>
    </xf>
    <xf numFmtId="0" fontId="6" fillId="33" borderId="15" xfId="0" applyFont="1" applyFill="1" applyBorder="1" applyAlignment="1">
      <alignment horizontal="center" vertical="center" textRotation="90" wrapText="1"/>
    </xf>
    <xf numFmtId="0" fontId="3" fillId="33" borderId="13" xfId="0" applyFont="1" applyFill="1" applyBorder="1" applyAlignment="1">
      <alignment horizontal="center" vertical="center" textRotation="90" wrapText="1"/>
    </xf>
    <xf numFmtId="0" fontId="6" fillId="33" borderId="0" xfId="0" applyFont="1" applyFill="1" applyBorder="1" applyAlignment="1">
      <alignment horizontal="center" vertical="center" textRotation="90" wrapText="1"/>
    </xf>
    <xf numFmtId="0" fontId="6" fillId="33" borderId="15"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15" fillId="0" borderId="16" xfId="0" applyFont="1" applyFill="1" applyBorder="1" applyAlignment="1">
      <alignment horizontal="center" vertical="center" textRotation="90" wrapText="1"/>
    </xf>
    <xf numFmtId="0" fontId="12" fillId="34" borderId="17" xfId="0" applyFont="1" applyFill="1" applyBorder="1" applyAlignment="1">
      <alignment horizontal="center" vertical="center" wrapText="1"/>
    </xf>
    <xf numFmtId="0" fontId="1" fillId="0" borderId="18" xfId="0" applyFont="1" applyFill="1" applyBorder="1" applyAlignment="1">
      <alignment vertical="center" wrapText="1"/>
    </xf>
    <xf numFmtId="0" fontId="15" fillId="34" borderId="19"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34" borderId="18" xfId="0" applyFont="1" applyFill="1" applyBorder="1" applyAlignment="1">
      <alignment horizontal="center" vertical="center" textRotation="90" wrapText="1"/>
    </xf>
    <xf numFmtId="0" fontId="15" fillId="34" borderId="20" xfId="0" applyFont="1" applyFill="1" applyBorder="1" applyAlignment="1">
      <alignment horizontal="center" vertical="center" textRotation="90" wrapText="1"/>
    </xf>
    <xf numFmtId="0" fontId="6" fillId="34" borderId="21" xfId="0" applyFont="1" applyFill="1" applyBorder="1" applyAlignment="1">
      <alignment horizontal="center" vertical="center" textRotation="90" wrapText="1"/>
    </xf>
    <xf numFmtId="0" fontId="6" fillId="34" borderId="18" xfId="0" applyFont="1" applyFill="1" applyBorder="1" applyAlignment="1">
      <alignment horizontal="center" vertical="center" textRotation="90" wrapText="1"/>
    </xf>
    <xf numFmtId="0" fontId="11" fillId="34" borderId="18" xfId="0" applyFont="1" applyFill="1" applyBorder="1" applyAlignment="1">
      <alignment horizontal="center" vertical="center" textRotation="90" wrapText="1"/>
    </xf>
    <xf numFmtId="0" fontId="6" fillId="34" borderId="20" xfId="0" applyFont="1" applyFill="1" applyBorder="1" applyAlignment="1">
      <alignment horizontal="center" vertical="center" textRotation="90" wrapText="1"/>
    </xf>
    <xf numFmtId="0" fontId="15" fillId="0" borderId="21" xfId="0" applyFont="1" applyFill="1" applyBorder="1" applyAlignment="1">
      <alignment horizontal="center" vertical="center" shrinkToFit="1"/>
    </xf>
    <xf numFmtId="0" fontId="15" fillId="34" borderId="18" xfId="0" applyFont="1" applyFill="1" applyBorder="1" applyAlignment="1">
      <alignment horizontal="center" vertical="center" wrapText="1"/>
    </xf>
    <xf numFmtId="0" fontId="15" fillId="35" borderId="18" xfId="0" applyFont="1" applyFill="1" applyBorder="1" applyAlignment="1">
      <alignment horizontal="center" vertical="center" wrapText="1"/>
    </xf>
    <xf numFmtId="0" fontId="15" fillId="35" borderId="22" xfId="0" applyFont="1" applyFill="1" applyBorder="1" applyAlignment="1">
      <alignment horizontal="center" vertical="center"/>
    </xf>
    <xf numFmtId="0" fontId="16" fillId="35" borderId="18" xfId="0" applyFont="1" applyFill="1" applyBorder="1" applyAlignment="1">
      <alignment horizontal="center" vertical="center"/>
    </xf>
    <xf numFmtId="0" fontId="17" fillId="35" borderId="23" xfId="0" applyFont="1" applyFill="1" applyBorder="1" applyAlignment="1">
      <alignment horizontal="center" vertical="center" wrapText="1" shrinkToFit="1"/>
    </xf>
    <xf numFmtId="0" fontId="6" fillId="34" borderId="18" xfId="0" applyFont="1" applyFill="1" applyBorder="1" applyAlignment="1">
      <alignment horizontal="center" vertical="center" wrapText="1"/>
    </xf>
    <xf numFmtId="0" fontId="15" fillId="0" borderId="18" xfId="0" applyFont="1" applyBorder="1" applyAlignment="1">
      <alignment/>
    </xf>
    <xf numFmtId="0" fontId="15" fillId="0" borderId="24" xfId="0" applyFont="1" applyFill="1" applyBorder="1" applyAlignment="1">
      <alignment vertical="center" wrapText="1"/>
    </xf>
    <xf numFmtId="0" fontId="15" fillId="0" borderId="16" xfId="0" applyFont="1" applyFill="1" applyBorder="1" applyAlignment="1">
      <alignment horizontal="center" vertical="center" textRotation="90"/>
    </xf>
    <xf numFmtId="0" fontId="15" fillId="34" borderId="12" xfId="0" applyFont="1" applyFill="1" applyBorder="1" applyAlignment="1">
      <alignment horizontal="center" vertical="center" textRotation="90" wrapText="1"/>
    </xf>
    <xf numFmtId="0" fontId="15" fillId="34" borderId="13" xfId="0" applyFont="1" applyFill="1" applyBorder="1" applyAlignment="1">
      <alignment horizontal="center" vertical="center" textRotation="90" wrapText="1"/>
    </xf>
    <xf numFmtId="0" fontId="15" fillId="34" borderId="14" xfId="0" applyFont="1" applyFill="1" applyBorder="1" applyAlignment="1">
      <alignment horizontal="center" vertical="center" textRotation="90" wrapText="1"/>
    </xf>
    <xf numFmtId="0" fontId="6" fillId="34" borderId="15" xfId="0" applyFont="1" applyFill="1" applyBorder="1" applyAlignment="1">
      <alignment horizontal="center" vertical="center" textRotation="90" wrapText="1"/>
    </xf>
    <xf numFmtId="0" fontId="6" fillId="34" borderId="13" xfId="0" applyFont="1" applyFill="1" applyBorder="1" applyAlignment="1">
      <alignment horizontal="center" vertical="center" textRotation="90" wrapText="1"/>
    </xf>
    <xf numFmtId="0" fontId="17" fillId="36" borderId="20" xfId="0" applyFont="1" applyFill="1" applyBorder="1" applyAlignment="1">
      <alignment horizontal="center" vertical="center" wrapText="1" shrinkToFit="1"/>
    </xf>
    <xf numFmtId="0" fontId="15" fillId="0" borderId="25"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1" fillId="34" borderId="13" xfId="0" applyFont="1" applyFill="1" applyBorder="1" applyAlignment="1">
      <alignment horizontal="center" vertical="center" textRotation="90" wrapText="1"/>
    </xf>
    <xf numFmtId="0" fontId="15" fillId="0" borderId="22" xfId="0" applyFont="1" applyFill="1" applyBorder="1" applyAlignment="1">
      <alignment horizontal="center" vertical="center" shrinkToFit="1"/>
    </xf>
    <xf numFmtId="0" fontId="15" fillId="0" borderId="27"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15" fillId="0" borderId="16" xfId="0" applyFont="1" applyFill="1" applyBorder="1" applyAlignment="1">
      <alignment vertical="center" textRotation="90" wrapText="1"/>
    </xf>
    <xf numFmtId="0" fontId="18" fillId="0" borderId="18" xfId="0" applyFont="1" applyFill="1" applyBorder="1" applyAlignment="1">
      <alignment horizontal="center" vertical="center" wrapText="1"/>
    </xf>
    <xf numFmtId="0" fontId="19" fillId="0" borderId="18" xfId="0" applyFont="1" applyFill="1" applyBorder="1" applyAlignment="1">
      <alignment vertical="center" wrapText="1"/>
    </xf>
    <xf numFmtId="0" fontId="0" fillId="0" borderId="25"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22" xfId="0" applyFont="1" applyFill="1" applyBorder="1" applyAlignment="1">
      <alignment horizontal="center" vertical="center" textRotation="90" wrapText="1"/>
    </xf>
    <xf numFmtId="0" fontId="15" fillId="0" borderId="18" xfId="0" applyFont="1" applyFill="1" applyBorder="1" applyAlignment="1">
      <alignment horizontal="center" vertical="center" textRotation="90" wrapText="1"/>
    </xf>
    <xf numFmtId="0" fontId="15" fillId="0" borderId="20" xfId="0" applyFont="1" applyFill="1" applyBorder="1" applyAlignment="1">
      <alignment horizontal="center" vertical="center" textRotation="90" wrapText="1"/>
    </xf>
    <xf numFmtId="0" fontId="15" fillId="0" borderId="21"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18" xfId="0" applyFont="1" applyFill="1" applyBorder="1" applyAlignment="1">
      <alignment horizontal="left" vertical="center" wrapText="1"/>
    </xf>
    <xf numFmtId="0" fontId="15" fillId="0" borderId="24" xfId="0" applyFont="1" applyFill="1" applyBorder="1" applyAlignment="1">
      <alignment horizontal="left" vertical="center" wrapText="1"/>
    </xf>
    <xf numFmtId="0" fontId="6" fillId="0" borderId="25" xfId="0" applyFont="1" applyFill="1" applyBorder="1" applyAlignment="1">
      <alignment vertical="center" wrapText="1"/>
    </xf>
    <xf numFmtId="0" fontId="6" fillId="0" borderId="25" xfId="0" applyFont="1" applyFill="1" applyBorder="1" applyAlignment="1">
      <alignment horizontal="center" vertical="center" wrapText="1"/>
    </xf>
    <xf numFmtId="0" fontId="11" fillId="0" borderId="25" xfId="0" applyFont="1" applyFill="1" applyBorder="1" applyAlignment="1">
      <alignment/>
    </xf>
    <xf numFmtId="0" fontId="15" fillId="0" borderId="13" xfId="0" applyFont="1" applyFill="1" applyBorder="1" applyAlignment="1">
      <alignment vertical="center" textRotation="90" wrapText="1"/>
    </xf>
    <xf numFmtId="0" fontId="4" fillId="0" borderId="26" xfId="0" applyFont="1" applyFill="1" applyBorder="1" applyAlignment="1">
      <alignment horizontal="center" vertical="center" wrapText="1"/>
    </xf>
    <xf numFmtId="0" fontId="19" fillId="0" borderId="13" xfId="0" applyFont="1" applyFill="1" applyBorder="1" applyAlignment="1">
      <alignment vertical="center" wrapText="1"/>
    </xf>
    <xf numFmtId="0" fontId="11" fillId="0" borderId="29" xfId="0" applyFont="1" applyBorder="1" applyAlignment="1">
      <alignment horizontal="center" vertical="center" wrapText="1" shrinkToFi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3" xfId="0" applyFont="1" applyFill="1" applyBorder="1" applyAlignment="1">
      <alignment horizontal="center" vertical="center" shrinkToFit="1"/>
    </xf>
    <xf numFmtId="0" fontId="4" fillId="34" borderId="26" xfId="0" applyFont="1" applyFill="1" applyBorder="1" applyAlignment="1">
      <alignment horizontal="center" vertical="center" wrapText="1"/>
    </xf>
    <xf numFmtId="0" fontId="4" fillId="35" borderId="26" xfId="0" applyFont="1" applyFill="1" applyBorder="1" applyAlignment="1">
      <alignment horizontal="center" vertical="center" wrapText="1"/>
    </xf>
    <xf numFmtId="0" fontId="0" fillId="35" borderId="29" xfId="0" applyFill="1" applyBorder="1" applyAlignment="1">
      <alignment horizontal="center" vertical="center"/>
    </xf>
    <xf numFmtId="0" fontId="21" fillId="35" borderId="26" xfId="0" applyFont="1" applyFill="1" applyBorder="1" applyAlignment="1">
      <alignment horizontal="center" vertical="center"/>
    </xf>
    <xf numFmtId="0" fontId="22" fillId="35" borderId="30" xfId="0" applyFont="1" applyFill="1" applyBorder="1" applyAlignment="1">
      <alignment horizontal="center" vertical="center" wrapText="1" shrinkToFit="1"/>
    </xf>
    <xf numFmtId="0" fontId="4" fillId="0" borderId="31"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0" fillId="0" borderId="0" xfId="0" applyBorder="1" applyAlignment="1">
      <alignment/>
    </xf>
    <xf numFmtId="0" fontId="15" fillId="0" borderId="26" xfId="0" applyFont="1" applyFill="1" applyBorder="1" applyAlignment="1">
      <alignment vertical="center" textRotation="90" wrapText="1"/>
    </xf>
    <xf numFmtId="0" fontId="4" fillId="0" borderId="18" xfId="0" applyFont="1" applyFill="1" applyBorder="1" applyAlignment="1">
      <alignment horizontal="center" vertical="center" wrapText="1"/>
    </xf>
    <xf numFmtId="0" fontId="19" fillId="0" borderId="26" xfId="0" applyFont="1" applyFill="1" applyBorder="1" applyAlignment="1">
      <alignment vertical="center" wrapText="1"/>
    </xf>
    <xf numFmtId="0" fontId="11" fillId="0" borderId="22" xfId="0" applyFont="1" applyBorder="1" applyAlignment="1">
      <alignment horizontal="center" vertical="center" wrapText="1" shrinkToFit="1"/>
    </xf>
    <xf numFmtId="0" fontId="4" fillId="0" borderId="2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8"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1" xfId="0" applyFont="1" applyFill="1" applyBorder="1" applyAlignment="1">
      <alignment horizontal="center" vertical="center" shrinkToFit="1"/>
    </xf>
    <xf numFmtId="0" fontId="4" fillId="34" borderId="18" xfId="0" applyFont="1" applyFill="1" applyBorder="1" applyAlignment="1">
      <alignment horizontal="center" vertical="center" wrapText="1"/>
    </xf>
    <xf numFmtId="0" fontId="4" fillId="35" borderId="18" xfId="0" applyFont="1" applyFill="1" applyBorder="1" applyAlignment="1">
      <alignment horizontal="center" vertical="center" wrapText="1"/>
    </xf>
    <xf numFmtId="0" fontId="0" fillId="35" borderId="22" xfId="0" applyFill="1" applyBorder="1" applyAlignment="1">
      <alignment horizontal="center" vertical="center"/>
    </xf>
    <xf numFmtId="0" fontId="21" fillId="35" borderId="18" xfId="0" applyFont="1" applyFill="1" applyBorder="1" applyAlignment="1">
      <alignment horizontal="center" vertical="center"/>
    </xf>
    <xf numFmtId="0" fontId="22" fillId="35" borderId="20" xfId="0" applyFont="1" applyFill="1" applyBorder="1" applyAlignment="1">
      <alignment horizontal="center" vertical="center" wrapText="1" shrinkToFit="1"/>
    </xf>
    <xf numFmtId="0" fontId="4" fillId="0" borderId="25" xfId="0" applyFont="1" applyFill="1" applyBorder="1" applyAlignment="1">
      <alignment horizontal="center" vertical="center" wrapText="1"/>
    </xf>
    <xf numFmtId="0" fontId="4" fillId="0" borderId="24" xfId="0" applyFont="1" applyFill="1" applyBorder="1" applyAlignment="1">
      <alignment horizontal="left" vertical="center" wrapText="1"/>
    </xf>
    <xf numFmtId="0" fontId="1" fillId="0" borderId="17" xfId="0" applyFont="1" applyFill="1" applyBorder="1" applyAlignment="1">
      <alignment vertical="center" wrapText="1"/>
    </xf>
    <xf numFmtId="0" fontId="15" fillId="0" borderId="17" xfId="0" applyFont="1" applyFill="1" applyBorder="1" applyAlignment="1">
      <alignment vertical="center" textRotation="90" wrapText="1"/>
    </xf>
    <xf numFmtId="0" fontId="15" fillId="0" borderId="18" xfId="0" applyFont="1" applyFill="1" applyBorder="1" applyAlignment="1">
      <alignment vertical="center" textRotation="90" wrapText="1"/>
    </xf>
    <xf numFmtId="0" fontId="15" fillId="0" borderId="18" xfId="0" applyFont="1" applyFill="1" applyBorder="1" applyAlignment="1">
      <alignment horizontal="center" vertical="center" shrinkToFit="1"/>
    </xf>
    <xf numFmtId="0" fontId="15" fillId="35" borderId="18" xfId="0" applyFont="1" applyFill="1" applyBorder="1" applyAlignment="1">
      <alignment horizontal="center" vertical="center"/>
    </xf>
    <xf numFmtId="0" fontId="15" fillId="0" borderId="26" xfId="0" applyFont="1" applyBorder="1" applyAlignment="1">
      <alignment/>
    </xf>
    <xf numFmtId="0" fontId="17" fillId="35" borderId="20" xfId="0" applyFont="1" applyFill="1" applyBorder="1" applyAlignment="1">
      <alignment horizontal="center" vertical="center" wrapText="1" shrinkToFit="1"/>
    </xf>
    <xf numFmtId="0" fontId="15" fillId="0" borderId="13" xfId="0" applyFont="1" applyFill="1" applyBorder="1" applyAlignment="1">
      <alignment horizontal="center" vertical="center" textRotation="90" wrapText="1"/>
    </xf>
    <xf numFmtId="0" fontId="15" fillId="0" borderId="18" xfId="0" applyFont="1" applyBorder="1" applyAlignment="1">
      <alignment wrapText="1"/>
    </xf>
    <xf numFmtId="0" fontId="15" fillId="0" borderId="26" xfId="0" applyFont="1" applyFill="1" applyBorder="1" applyAlignment="1">
      <alignment horizontal="center" vertical="center" textRotation="90" wrapText="1"/>
    </xf>
    <xf numFmtId="0" fontId="15" fillId="0" borderId="17" xfId="0" applyFont="1" applyFill="1" applyBorder="1" applyAlignment="1">
      <alignment horizontal="center" vertical="center" textRotation="90" wrapText="1"/>
    </xf>
    <xf numFmtId="0" fontId="15" fillId="0" borderId="22" xfId="0" applyFont="1" applyBorder="1" applyAlignment="1">
      <alignment/>
    </xf>
    <xf numFmtId="0" fontId="15" fillId="0" borderId="34" xfId="0" applyFont="1" applyBorder="1" applyAlignment="1">
      <alignment/>
    </xf>
    <xf numFmtId="0" fontId="15" fillId="0" borderId="18" xfId="0" applyFont="1" applyBorder="1" applyAlignment="1">
      <alignment horizontal="center" wrapText="1"/>
    </xf>
    <xf numFmtId="0" fontId="15" fillId="0" borderId="0" xfId="0" applyFont="1" applyAlignment="1">
      <alignment/>
    </xf>
    <xf numFmtId="0" fontId="24" fillId="0" borderId="17" xfId="0" applyFont="1" applyBorder="1" applyAlignment="1">
      <alignment vertical="center" textRotation="90" wrapText="1"/>
    </xf>
    <xf numFmtId="0" fontId="0" fillId="0" borderId="18" xfId="0" applyBorder="1" applyAlignment="1">
      <alignment/>
    </xf>
    <xf numFmtId="0" fontId="0" fillId="0" borderId="18" xfId="0" applyFont="1" applyBorder="1" applyAlignment="1">
      <alignment vertical="center" wrapText="1"/>
    </xf>
    <xf numFmtId="0" fontId="15" fillId="0" borderId="18" xfId="0" applyFont="1" applyBorder="1" applyAlignment="1">
      <alignment horizontal="center" vertical="center" wrapText="1"/>
    </xf>
    <xf numFmtId="0" fontId="25" fillId="0" borderId="18" xfId="0" applyFont="1" applyBorder="1" applyAlignment="1">
      <alignment horizontal="center" vertical="center" textRotation="90" wrapText="1"/>
    </xf>
    <xf numFmtId="0" fontId="25" fillId="0" borderId="0" xfId="0" applyFont="1" applyAlignment="1">
      <alignment horizontal="justify" vertical="center" textRotation="90"/>
    </xf>
    <xf numFmtId="0" fontId="19" fillId="0" borderId="17" xfId="0" applyFont="1" applyFill="1" applyBorder="1" applyAlignment="1">
      <alignment vertical="center" wrapText="1"/>
    </xf>
    <xf numFmtId="0" fontId="15" fillId="0" borderId="18" xfId="0" applyFont="1" applyFill="1" applyBorder="1" applyAlignment="1">
      <alignment horizontal="left" vertical="center" textRotation="90" wrapText="1"/>
    </xf>
    <xf numFmtId="0" fontId="19" fillId="0" borderId="13" xfId="0" applyFont="1" applyFill="1" applyBorder="1" applyAlignment="1">
      <alignment horizontal="center" vertical="center" wrapText="1"/>
    </xf>
    <xf numFmtId="0" fontId="25" fillId="0" borderId="18" xfId="0" applyFont="1" applyBorder="1" applyAlignment="1">
      <alignment horizontal="justify" vertical="center" textRotation="90"/>
    </xf>
    <xf numFmtId="0" fontId="15" fillId="0" borderId="25" xfId="0" applyFont="1" applyBorder="1" applyAlignment="1">
      <alignment vertical="center" wrapText="1"/>
    </xf>
    <xf numFmtId="0" fontId="26" fillId="0" borderId="35" xfId="0" applyFont="1" applyBorder="1" applyAlignment="1">
      <alignment vertical="center"/>
    </xf>
    <xf numFmtId="0" fontId="26" fillId="0" borderId="12" xfId="0" applyFont="1" applyBorder="1" applyAlignment="1">
      <alignment vertical="center"/>
    </xf>
    <xf numFmtId="0" fontId="26" fillId="0" borderId="12" xfId="0" applyFont="1" applyBorder="1" applyAlignment="1">
      <alignment vertical="center" wrapText="1"/>
    </xf>
    <xf numFmtId="0" fontId="8" fillId="37" borderId="13" xfId="0" applyFont="1" applyFill="1" applyBorder="1" applyAlignment="1">
      <alignment horizontal="center" vertical="center" textRotation="90" wrapText="1"/>
    </xf>
    <xf numFmtId="0" fontId="26" fillId="0" borderId="29" xfId="0" applyFont="1" applyBorder="1" applyAlignment="1">
      <alignment vertical="center" wrapText="1"/>
    </xf>
    <xf numFmtId="0" fontId="26" fillId="0" borderId="29" xfId="0" applyFont="1" applyBorder="1" applyAlignment="1">
      <alignment horizontal="center" vertical="center"/>
    </xf>
    <xf numFmtId="0" fontId="26" fillId="0" borderId="18" xfId="0" applyFont="1" applyBorder="1" applyAlignment="1">
      <alignment/>
    </xf>
    <xf numFmtId="0" fontId="18" fillId="0" borderId="34"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7" xfId="0" applyFont="1" applyBorder="1" applyAlignment="1">
      <alignment horizontal="center" vertical="center" textRotation="90"/>
    </xf>
    <xf numFmtId="0" fontId="0" fillId="0" borderId="17" xfId="0" applyFont="1" applyFill="1" applyBorder="1" applyAlignment="1">
      <alignment horizontal="center" vertical="center" textRotation="90" wrapText="1"/>
    </xf>
    <xf numFmtId="0" fontId="15" fillId="0" borderId="17" xfId="0" applyFont="1" applyBorder="1" applyAlignment="1">
      <alignment/>
    </xf>
    <xf numFmtId="0" fontId="15" fillId="0" borderId="18" xfId="0" applyFont="1" applyBorder="1" applyAlignment="1">
      <alignment vertical="center" textRotation="90"/>
    </xf>
    <xf numFmtId="0" fontId="17" fillId="35" borderId="18" xfId="0" applyFont="1" applyFill="1" applyBorder="1" applyAlignment="1">
      <alignment horizontal="center" vertical="center" wrapText="1" shrinkToFit="1"/>
    </xf>
    <xf numFmtId="0" fontId="0" fillId="0" borderId="34" xfId="0" applyBorder="1" applyAlignment="1">
      <alignment/>
    </xf>
    <xf numFmtId="0" fontId="0" fillId="0" borderId="22" xfId="0" applyBorder="1" applyAlignment="1">
      <alignment/>
    </xf>
    <xf numFmtId="0" fontId="15" fillId="0" borderId="17" xfId="0" applyFont="1" applyBorder="1" applyAlignment="1">
      <alignment horizontal="center"/>
    </xf>
    <xf numFmtId="0" fontId="15" fillId="0" borderId="17" xfId="0" applyFont="1" applyFill="1" applyBorder="1" applyAlignment="1">
      <alignment horizontal="center" vertical="center" shrinkToFit="1"/>
    </xf>
    <xf numFmtId="0" fontId="15" fillId="34" borderId="17" xfId="0" applyFont="1" applyFill="1" applyBorder="1" applyAlignment="1">
      <alignment horizontal="center" vertical="center" wrapText="1"/>
    </xf>
    <xf numFmtId="0" fontId="15" fillId="35" borderId="17" xfId="0" applyFont="1" applyFill="1" applyBorder="1" applyAlignment="1">
      <alignment horizontal="center" vertical="center" wrapText="1"/>
    </xf>
    <xf numFmtId="0" fontId="15" fillId="35" borderId="17" xfId="0" applyFont="1" applyFill="1" applyBorder="1" applyAlignment="1">
      <alignment horizontal="center" vertical="center"/>
    </xf>
    <xf numFmtId="0" fontId="16" fillId="35" borderId="17" xfId="0" applyFont="1" applyFill="1" applyBorder="1" applyAlignment="1">
      <alignment horizontal="center" vertical="center"/>
    </xf>
    <xf numFmtId="0" fontId="15" fillId="0" borderId="36" xfId="0" applyFont="1" applyFill="1" applyBorder="1" applyAlignment="1">
      <alignment horizontal="center" vertical="center" wrapText="1"/>
    </xf>
    <xf numFmtId="0" fontId="15" fillId="0" borderId="18" xfId="0" applyFont="1" applyBorder="1" applyAlignment="1">
      <alignment horizontal="center"/>
    </xf>
    <xf numFmtId="0" fontId="15" fillId="0" borderId="18" xfId="0" applyFont="1" applyFill="1" applyBorder="1" applyAlignment="1">
      <alignment horizontal="center"/>
    </xf>
    <xf numFmtId="0" fontId="15" fillId="0" borderId="18" xfId="0" applyFont="1" applyFill="1" applyBorder="1" applyAlignment="1">
      <alignment vertical="center" wrapText="1"/>
    </xf>
    <xf numFmtId="0" fontId="4" fillId="0" borderId="22" xfId="0" applyFont="1" applyFill="1" applyBorder="1" applyAlignment="1">
      <alignment horizontal="center" vertical="center" textRotation="90" wrapText="1"/>
    </xf>
    <xf numFmtId="0" fontId="27" fillId="34" borderId="18" xfId="0" applyFont="1" applyFill="1" applyBorder="1" applyAlignment="1">
      <alignment horizontal="center" vertical="center" wrapText="1"/>
    </xf>
    <xf numFmtId="0" fontId="15" fillId="0" borderId="18" xfId="0" applyFont="1" applyBorder="1" applyAlignment="1">
      <alignment textRotation="90"/>
    </xf>
    <xf numFmtId="0" fontId="27" fillId="0" borderId="18" xfId="0" applyFont="1" applyFill="1" applyBorder="1" applyAlignment="1">
      <alignment horizontal="center" vertical="center" wrapText="1"/>
    </xf>
    <xf numFmtId="0" fontId="1" fillId="0" borderId="13" xfId="0" applyFont="1" applyFill="1" applyBorder="1" applyAlignment="1">
      <alignment vertical="center" wrapText="1"/>
    </xf>
    <xf numFmtId="0" fontId="15" fillId="0" borderId="19"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15" fillId="0" borderId="35" xfId="0" applyFont="1" applyFill="1" applyBorder="1" applyAlignment="1">
      <alignment horizontal="center" vertical="center" textRotation="90" wrapText="1"/>
    </xf>
    <xf numFmtId="0" fontId="15" fillId="0" borderId="36" xfId="0" applyFont="1" applyFill="1" applyBorder="1" applyAlignment="1">
      <alignment horizontal="center" vertical="center" textRotation="90" wrapText="1"/>
    </xf>
    <xf numFmtId="0" fontId="15" fillId="0" borderId="38" xfId="0" applyFont="1" applyFill="1" applyBorder="1" applyAlignment="1">
      <alignment horizontal="center" vertical="center" wrapText="1"/>
    </xf>
    <xf numFmtId="0" fontId="15" fillId="0" borderId="38" xfId="0" applyFont="1" applyFill="1" applyBorder="1" applyAlignment="1">
      <alignment horizontal="center" vertical="center" shrinkToFit="1"/>
    </xf>
    <xf numFmtId="0" fontId="15" fillId="35" borderId="35" xfId="0" applyFont="1" applyFill="1" applyBorder="1" applyAlignment="1">
      <alignment horizontal="center" vertical="center"/>
    </xf>
    <xf numFmtId="0" fontId="17" fillId="35" borderId="36" xfId="0" applyFont="1" applyFill="1" applyBorder="1" applyAlignment="1">
      <alignment horizontal="center" vertical="center" wrapText="1" shrinkToFit="1"/>
    </xf>
    <xf numFmtId="0" fontId="15" fillId="0" borderId="39" xfId="0" applyFont="1" applyFill="1" applyBorder="1" applyAlignment="1">
      <alignment horizontal="center" vertical="center" wrapText="1"/>
    </xf>
    <xf numFmtId="0" fontId="17" fillId="36" borderId="18" xfId="0" applyFont="1" applyFill="1" applyBorder="1" applyAlignment="1">
      <alignment horizontal="center" vertical="center" wrapText="1" shrinkToFit="1"/>
    </xf>
    <xf numFmtId="0" fontId="6" fillId="34"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39" xfId="0" applyFont="1" applyFill="1" applyBorder="1" applyAlignment="1">
      <alignment vertical="center" wrapText="1"/>
    </xf>
    <xf numFmtId="0" fontId="15" fillId="0" borderId="22" xfId="0" applyFont="1" applyFill="1" applyBorder="1" applyAlignment="1">
      <alignment horizontal="center" vertical="center" wrapText="1"/>
    </xf>
    <xf numFmtId="0" fontId="6" fillId="34" borderId="29" xfId="0" applyFont="1" applyFill="1" applyBorder="1" applyAlignment="1">
      <alignment horizontal="center" vertical="center" wrapText="1"/>
    </xf>
    <xf numFmtId="0" fontId="6" fillId="34" borderId="26" xfId="0" applyFont="1" applyFill="1" applyBorder="1" applyAlignment="1">
      <alignment horizontal="center" vertical="center" wrapText="1"/>
    </xf>
    <xf numFmtId="0" fontId="15" fillId="0" borderId="27" xfId="0" applyFont="1" applyFill="1" applyBorder="1" applyAlignment="1">
      <alignment vertical="center" wrapText="1"/>
    </xf>
    <xf numFmtId="0" fontId="0" fillId="0" borderId="19" xfId="0" applyBorder="1" applyAlignment="1">
      <alignment/>
    </xf>
    <xf numFmtId="0" fontId="15" fillId="0" borderId="25" xfId="0" applyFont="1" applyBorder="1" applyAlignment="1">
      <alignment horizontal="center"/>
    </xf>
    <xf numFmtId="0" fontId="15" fillId="0" borderId="34" xfId="0" applyFont="1" applyFill="1" applyBorder="1" applyAlignment="1">
      <alignment horizontal="center" vertical="center" wrapText="1"/>
    </xf>
    <xf numFmtId="0" fontId="0" fillId="0" borderId="31" xfId="0" applyBorder="1" applyAlignment="1">
      <alignment/>
    </xf>
    <xf numFmtId="0" fontId="15" fillId="0" borderId="18" xfId="0" applyFont="1" applyBorder="1" applyAlignment="1">
      <alignment horizontal="center" textRotation="90"/>
    </xf>
    <xf numFmtId="0" fontId="15" fillId="0" borderId="17" xfId="0" applyFont="1" applyFill="1" applyBorder="1" applyAlignment="1">
      <alignment horizontal="center"/>
    </xf>
    <xf numFmtId="0" fontId="15" fillId="0" borderId="17" xfId="0" applyFont="1" applyFill="1" applyBorder="1" applyAlignment="1">
      <alignment horizontal="left" vertical="center" textRotation="90" wrapText="1"/>
    </xf>
    <xf numFmtId="0" fontId="15" fillId="0" borderId="17" xfId="0" applyFont="1" applyFill="1" applyBorder="1" applyAlignment="1">
      <alignment vertical="center" wrapText="1"/>
    </xf>
    <xf numFmtId="0" fontId="15" fillId="0" borderId="40" xfId="0" applyFont="1" applyBorder="1" applyAlignment="1">
      <alignment vertical="center"/>
    </xf>
    <xf numFmtId="0" fontId="15" fillId="0" borderId="35" xfId="0" applyFont="1" applyBorder="1" applyAlignment="1">
      <alignment horizontal="center" vertical="center"/>
    </xf>
    <xf numFmtId="0" fontId="15" fillId="0" borderId="35" xfId="0" applyFont="1" applyFill="1" applyBorder="1" applyAlignment="1">
      <alignment horizontal="center" vertical="center" wrapText="1"/>
    </xf>
    <xf numFmtId="0" fontId="15" fillId="0" borderId="17" xfId="0" applyFont="1" applyBorder="1" applyAlignment="1">
      <alignment textRotation="90"/>
    </xf>
    <xf numFmtId="0" fontId="15" fillId="0" borderId="35" xfId="0" applyFont="1" applyFill="1" applyBorder="1" applyAlignment="1">
      <alignment horizontal="center" vertical="center" shrinkToFit="1"/>
    </xf>
    <xf numFmtId="0" fontId="15" fillId="0" borderId="40" xfId="0" applyFont="1" applyFill="1" applyBorder="1" applyAlignment="1">
      <alignment horizontal="left" vertical="center" textRotation="90" wrapText="1"/>
    </xf>
    <xf numFmtId="0" fontId="15" fillId="0" borderId="17" xfId="0" applyFont="1" applyBorder="1" applyAlignment="1">
      <alignment horizontal="center" textRotation="90"/>
    </xf>
    <xf numFmtId="0" fontId="15" fillId="0" borderId="17" xfId="0" applyFont="1" applyFill="1" applyBorder="1" applyAlignment="1">
      <alignment horizontal="left" vertical="center" wrapText="1"/>
    </xf>
    <xf numFmtId="0" fontId="15" fillId="0" borderId="17" xfId="0" applyFont="1" applyBorder="1" applyAlignment="1">
      <alignment wrapText="1"/>
    </xf>
    <xf numFmtId="0" fontId="0" fillId="0" borderId="18" xfId="0" applyFont="1" applyBorder="1" applyAlignment="1">
      <alignment textRotation="90"/>
    </xf>
    <xf numFmtId="0" fontId="0" fillId="0" borderId="18" xfId="0" applyFont="1" applyBorder="1" applyAlignment="1">
      <alignment wrapText="1"/>
    </xf>
    <xf numFmtId="0" fontId="8" fillId="0" borderId="0" xfId="0" applyFont="1" applyAlignment="1">
      <alignment/>
    </xf>
    <xf numFmtId="0" fontId="28" fillId="0" borderId="0" xfId="0" applyFont="1" applyAlignment="1">
      <alignment horizontal="center"/>
    </xf>
    <xf numFmtId="0" fontId="10" fillId="0" borderId="0" xfId="0" applyFont="1" applyAlignment="1">
      <alignment horizont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10" xfId="0" applyFont="1" applyBorder="1" applyAlignment="1">
      <alignment horizontal="center" vertical="center"/>
    </xf>
    <xf numFmtId="0" fontId="11" fillId="0" borderId="33" xfId="0" applyFont="1" applyBorder="1" applyAlignment="1">
      <alignment/>
    </xf>
    <xf numFmtId="0" fontId="6" fillId="0" borderId="29" xfId="0" applyFont="1" applyBorder="1" applyAlignment="1">
      <alignment horizontal="center" vertical="center"/>
    </xf>
    <xf numFmtId="0" fontId="6" fillId="0" borderId="26" xfId="0" applyFont="1" applyBorder="1" applyAlignment="1">
      <alignment horizontal="center" vertical="center"/>
    </xf>
    <xf numFmtId="0" fontId="6" fillId="0" borderId="30" xfId="0" applyFont="1" applyBorder="1" applyAlignment="1">
      <alignment horizontal="center" vertical="center"/>
    </xf>
    <xf numFmtId="0" fontId="11" fillId="0" borderId="29" xfId="0" applyFont="1" applyBorder="1" applyAlignment="1">
      <alignment/>
    </xf>
    <xf numFmtId="0" fontId="11" fillId="0" borderId="21" xfId="0" applyFont="1" applyBorder="1" applyAlignment="1">
      <alignment/>
    </xf>
    <xf numFmtId="0" fontId="6" fillId="0" borderId="22"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11" fillId="0" borderId="22" xfId="0" applyFont="1" applyBorder="1" applyAlignment="1">
      <alignment/>
    </xf>
    <xf numFmtId="0" fontId="11" fillId="0" borderId="12" xfId="0" applyFont="1" applyFill="1" applyBorder="1" applyAlignment="1">
      <alignment/>
    </xf>
    <xf numFmtId="0" fontId="6" fillId="0" borderId="13" xfId="0" applyFont="1" applyFill="1" applyBorder="1" applyAlignment="1">
      <alignment horizontal="center" vertical="center"/>
    </xf>
    <xf numFmtId="0" fontId="11" fillId="0" borderId="0" xfId="0" applyFont="1" applyFill="1" applyBorder="1" applyAlignment="1">
      <alignment/>
    </xf>
    <xf numFmtId="0" fontId="11" fillId="0" borderId="15" xfId="0" applyFont="1" applyBorder="1" applyAlignment="1">
      <alignment/>
    </xf>
    <xf numFmtId="0" fontId="6" fillId="0" borderId="17" xfId="0" applyFont="1" applyBorder="1" applyAlignment="1">
      <alignment horizontal="center" vertical="center"/>
    </xf>
    <xf numFmtId="0" fontId="6" fillId="0" borderId="36" xfId="0" applyFont="1" applyBorder="1" applyAlignment="1">
      <alignment horizontal="center" vertical="center"/>
    </xf>
    <xf numFmtId="0" fontId="11" fillId="0" borderId="46" xfId="0" applyFont="1" applyBorder="1" applyAlignment="1">
      <alignment/>
    </xf>
    <xf numFmtId="0" fontId="6" fillId="0" borderId="11" xfId="0" applyFont="1" applyBorder="1" applyAlignment="1">
      <alignment horizontal="center" vertical="center"/>
    </xf>
    <xf numFmtId="0" fontId="6" fillId="0" borderId="47" xfId="0" applyFont="1" applyBorder="1" applyAlignment="1">
      <alignment horizontal="center" vertical="center"/>
    </xf>
    <xf numFmtId="0" fontId="6" fillId="0" borderId="35" xfId="0" applyFont="1" applyBorder="1" applyAlignment="1">
      <alignment horizontal="center" vertical="center"/>
    </xf>
    <xf numFmtId="0" fontId="11" fillId="0" borderId="38" xfId="0" applyFont="1" applyBorder="1" applyAlignment="1">
      <alignment/>
    </xf>
    <xf numFmtId="0" fontId="11" fillId="0" borderId="48" xfId="0" applyFont="1" applyBorder="1" applyAlignment="1">
      <alignment/>
    </xf>
    <xf numFmtId="0" fontId="11" fillId="0" borderId="0" xfId="0" applyFont="1" applyAlignment="1">
      <alignment/>
    </xf>
    <xf numFmtId="0" fontId="1" fillId="0" borderId="0" xfId="0" applyFont="1" applyBorder="1" applyAlignment="1">
      <alignment horizontal="center" vertical="center" shrinkToFit="1"/>
    </xf>
    <xf numFmtId="0" fontId="6" fillId="33" borderId="43" xfId="0" applyFont="1" applyFill="1" applyBorder="1" applyAlignment="1">
      <alignment horizontal="center" vertical="center" textRotation="90" wrapText="1"/>
    </xf>
    <xf numFmtId="0" fontId="6" fillId="33" borderId="44" xfId="0" applyFont="1" applyFill="1" applyBorder="1" applyAlignment="1">
      <alignment horizontal="center" vertical="center" textRotation="90" wrapText="1"/>
    </xf>
    <xf numFmtId="0" fontId="6" fillId="33" borderId="23" xfId="0" applyFont="1" applyFill="1" applyBorder="1" applyAlignment="1">
      <alignment horizontal="center" vertical="center" wrapText="1"/>
    </xf>
    <xf numFmtId="0" fontId="6" fillId="33" borderId="49" xfId="0" applyFont="1" applyFill="1" applyBorder="1" applyAlignment="1">
      <alignment horizontal="center" vertical="center" textRotation="90" wrapText="1"/>
    </xf>
    <xf numFmtId="0" fontId="7" fillId="33" borderId="50" xfId="0" applyFont="1" applyFill="1" applyBorder="1" applyAlignment="1">
      <alignment horizontal="center" vertical="center"/>
    </xf>
    <xf numFmtId="0" fontId="6" fillId="33" borderId="10"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8" fillId="33" borderId="50" xfId="0" applyFont="1" applyFill="1" applyBorder="1" applyAlignment="1">
      <alignment horizontal="center" vertical="center" wrapText="1"/>
    </xf>
    <xf numFmtId="0" fontId="10" fillId="33" borderId="52" xfId="0" applyFont="1" applyFill="1" applyBorder="1" applyAlignment="1">
      <alignment horizontal="center" vertical="center" wrapText="1"/>
    </xf>
    <xf numFmtId="0" fontId="8" fillId="33" borderId="50" xfId="0" applyFont="1" applyFill="1" applyBorder="1" applyAlignment="1">
      <alignment horizontal="center" vertical="center"/>
    </xf>
    <xf numFmtId="0" fontId="8" fillId="36" borderId="53" xfId="0" applyFont="1" applyFill="1" applyBorder="1" applyAlignment="1">
      <alignment horizontal="center" vertical="center" textRotation="90" wrapText="1"/>
    </xf>
    <xf numFmtId="0" fontId="15" fillId="34" borderId="54" xfId="0" applyFont="1" applyFill="1" applyBorder="1" applyAlignment="1">
      <alignment horizontal="center" vertical="center"/>
    </xf>
    <xf numFmtId="0" fontId="15" fillId="34" borderId="18" xfId="0" applyFont="1" applyFill="1" applyBorder="1" applyAlignment="1">
      <alignment horizontal="center" vertical="center"/>
    </xf>
    <xf numFmtId="0" fontId="15" fillId="34" borderId="34" xfId="0" applyFont="1" applyFill="1" applyBorder="1" applyAlignment="1">
      <alignment horizontal="center" vertical="center"/>
    </xf>
    <xf numFmtId="0" fontId="20" fillId="0" borderId="24" xfId="0" applyFont="1" applyFill="1" applyBorder="1" applyAlignment="1">
      <alignment horizontal="center" vertical="center" wrapText="1" shrinkToFit="1"/>
    </xf>
    <xf numFmtId="0" fontId="8" fillId="38" borderId="22" xfId="0" applyFont="1" applyFill="1" applyBorder="1" applyAlignment="1">
      <alignment horizontal="center" vertical="center" textRotation="90" wrapText="1"/>
    </xf>
    <xf numFmtId="0" fontId="15" fillId="0" borderId="24" xfId="0" applyFont="1" applyFill="1" applyBorder="1" applyAlignment="1">
      <alignment horizontal="center" vertical="center" wrapText="1" shrinkToFit="1"/>
    </xf>
    <xf numFmtId="0" fontId="8" fillId="37" borderId="35" xfId="0" applyFont="1" applyFill="1" applyBorder="1" applyAlignment="1">
      <alignment horizontal="center" vertical="center" textRotation="90" wrapText="1"/>
    </xf>
    <xf numFmtId="0" fontId="15" fillId="0" borderId="18" xfId="0" applyFont="1" applyFill="1" applyBorder="1" applyAlignment="1">
      <alignment horizontal="center" vertical="center" wrapText="1" shrinkToFit="1"/>
    </xf>
    <xf numFmtId="0" fontId="15" fillId="0" borderId="20" xfId="0" applyFont="1" applyFill="1" applyBorder="1" applyAlignment="1">
      <alignment horizontal="center" vertical="center" wrapText="1" shrinkToFit="1"/>
    </xf>
    <xf numFmtId="0" fontId="8" fillId="39" borderId="26" xfId="0" applyFont="1" applyFill="1" applyBorder="1" applyAlignment="1">
      <alignment horizontal="center" vertical="center" textRotation="90" wrapText="1"/>
    </xf>
    <xf numFmtId="0" fontId="15" fillId="0" borderId="17" xfId="0" applyFont="1" applyFill="1" applyBorder="1" applyAlignment="1">
      <alignment horizontal="center" vertical="center" textRotation="90" wrapText="1"/>
    </xf>
    <xf numFmtId="0" fontId="19" fillId="0" borderId="18" xfId="0" applyFont="1" applyFill="1" applyBorder="1" applyAlignment="1">
      <alignment horizontal="center" vertical="center" wrapText="1"/>
    </xf>
    <xf numFmtId="0" fontId="23" fillId="36" borderId="18" xfId="0" applyFont="1" applyFill="1" applyBorder="1" applyAlignment="1">
      <alignment horizontal="center" vertical="center" textRotation="90"/>
    </xf>
    <xf numFmtId="0" fontId="24" fillId="0" borderId="18" xfId="0" applyFont="1" applyBorder="1" applyAlignment="1">
      <alignment horizontal="center" vertical="center" textRotation="90" wrapText="1"/>
    </xf>
    <xf numFmtId="0" fontId="0" fillId="0" borderId="18" xfId="0" applyFont="1" applyBorder="1" applyAlignment="1">
      <alignment horizontal="center" vertical="center"/>
    </xf>
    <xf numFmtId="0" fontId="23" fillId="40" borderId="18" xfId="0" applyFont="1" applyFill="1" applyBorder="1" applyAlignment="1">
      <alignment horizontal="center" vertical="center" textRotation="90"/>
    </xf>
    <xf numFmtId="0" fontId="25" fillId="0" borderId="18" xfId="0" applyFont="1" applyBorder="1" applyAlignment="1">
      <alignment horizontal="center" vertical="center" textRotation="90" wrapText="1"/>
    </xf>
    <xf numFmtId="0" fontId="23" fillId="41" borderId="22" xfId="0" applyFont="1" applyFill="1" applyBorder="1" applyAlignment="1">
      <alignment horizontal="center" vertical="center" textRotation="90"/>
    </xf>
    <xf numFmtId="0" fontId="25" fillId="0" borderId="18" xfId="0" applyFont="1" applyBorder="1" applyAlignment="1">
      <alignment horizontal="center" vertical="center" textRotation="90"/>
    </xf>
    <xf numFmtId="0" fontId="23" fillId="42" borderId="19" xfId="0" applyFont="1" applyFill="1" applyBorder="1" applyAlignment="1">
      <alignment horizontal="center" vertical="center" textRotation="90"/>
    </xf>
    <xf numFmtId="0" fontId="15" fillId="0" borderId="22" xfId="0" applyFont="1" applyFill="1" applyBorder="1" applyAlignment="1">
      <alignment horizontal="center" vertical="center" wrapText="1" shrinkToFit="1"/>
    </xf>
    <xf numFmtId="0" fontId="15" fillId="0" borderId="26" xfId="0" applyFont="1" applyFill="1" applyBorder="1" applyAlignment="1">
      <alignment horizontal="center" vertical="center" textRotation="90" wrapText="1"/>
    </xf>
    <xf numFmtId="0" fontId="8" fillId="37" borderId="17" xfId="0" applyFont="1" applyFill="1" applyBorder="1" applyAlignment="1">
      <alignment horizontal="center" vertical="center" textRotation="90" wrapText="1"/>
    </xf>
    <xf numFmtId="0" fontId="25" fillId="0" borderId="18" xfId="0" applyFont="1" applyBorder="1" applyAlignment="1">
      <alignment horizontal="center" vertical="top" textRotation="90" wrapText="1"/>
    </xf>
    <xf numFmtId="0" fontId="7" fillId="43" borderId="26" xfId="0" applyFont="1" applyFill="1" applyBorder="1" applyAlignment="1">
      <alignment horizontal="center" vertical="center" textRotation="90" wrapText="1"/>
    </xf>
    <xf numFmtId="0" fontId="15" fillId="0" borderId="18" xfId="0" applyFont="1" applyFill="1" applyBorder="1" applyAlignment="1">
      <alignment horizontal="center" vertical="center" textRotation="90" wrapText="1"/>
    </xf>
    <xf numFmtId="0" fontId="8" fillId="37" borderId="18" xfId="0" applyFont="1" applyFill="1" applyBorder="1" applyAlignment="1">
      <alignment horizontal="center" vertical="center" textRotation="90" wrapText="1"/>
    </xf>
    <xf numFmtId="0" fontId="8" fillId="38" borderId="18" xfId="0" applyFont="1" applyFill="1" applyBorder="1" applyAlignment="1">
      <alignment horizontal="center" vertical="center" textRotation="90" wrapText="1"/>
    </xf>
    <xf numFmtId="0" fontId="19" fillId="0" borderId="17" xfId="0" applyFont="1" applyFill="1" applyBorder="1" applyAlignment="1">
      <alignment horizontal="center" vertical="center" wrapText="1"/>
    </xf>
    <xf numFmtId="0" fontId="15" fillId="0" borderId="18" xfId="0" applyFont="1" applyBorder="1" applyAlignment="1">
      <alignment horizontal="center" vertical="center"/>
    </xf>
    <xf numFmtId="0" fontId="8" fillId="42" borderId="22" xfId="0" applyFont="1" applyFill="1" applyBorder="1" applyAlignment="1">
      <alignment horizontal="center" vertical="center" textRotation="90" wrapText="1"/>
    </xf>
    <xf numFmtId="0" fontId="0" fillId="0" borderId="18" xfId="0" applyFont="1" applyFill="1" applyBorder="1" applyAlignment="1">
      <alignment horizontal="center" textRotation="90"/>
    </xf>
    <xf numFmtId="0" fontId="15" fillId="0" borderId="18" xfId="0" applyFont="1" applyBorder="1" applyAlignment="1">
      <alignment/>
    </xf>
    <xf numFmtId="0" fontId="15" fillId="0" borderId="18" xfId="0" applyFont="1" applyBorder="1" applyAlignment="1">
      <alignment horizontal="center"/>
    </xf>
    <xf numFmtId="0" fontId="8" fillId="36" borderId="35" xfId="0" applyFont="1" applyFill="1" applyBorder="1" applyAlignment="1">
      <alignment horizontal="center" vertical="center" textRotation="90" wrapText="1"/>
    </xf>
    <xf numFmtId="0" fontId="25" fillId="0" borderId="55" xfId="0" applyFont="1" applyBorder="1" applyAlignment="1">
      <alignment horizontal="center" vertical="center" textRotation="90" wrapText="1"/>
    </xf>
    <xf numFmtId="0" fontId="25" fillId="0" borderId="17" xfId="0" applyFont="1" applyBorder="1" applyAlignment="1">
      <alignment horizontal="center" vertical="center" textRotation="90" wrapText="1"/>
    </xf>
    <xf numFmtId="0" fontId="15" fillId="0" borderId="17" xfId="0" applyFont="1" applyBorder="1" applyAlignment="1">
      <alignment horizontal="center" vertical="center"/>
    </xf>
    <xf numFmtId="0" fontId="8" fillId="38" borderId="26" xfId="0" applyFont="1" applyFill="1" applyBorder="1" applyAlignment="1">
      <alignment horizontal="center" vertical="center" textRotation="90" wrapText="1"/>
    </xf>
    <xf numFmtId="0" fontId="0" fillId="0" borderId="18" xfId="0" applyFont="1" applyFill="1" applyBorder="1" applyAlignment="1">
      <alignment horizontal="center" vertical="center" textRotation="90" wrapText="1"/>
    </xf>
    <xf numFmtId="0" fontId="0" fillId="0" borderId="17" xfId="0" applyFont="1" applyFill="1" applyBorder="1" applyAlignment="1">
      <alignment horizontal="center" vertical="center" textRotation="90" wrapText="1"/>
    </xf>
    <xf numFmtId="0" fontId="15" fillId="0" borderId="39" xfId="0" applyFont="1" applyFill="1" applyBorder="1" applyAlignment="1">
      <alignment horizontal="center" vertical="center" wrapText="1" shrinkToFit="1"/>
    </xf>
    <xf numFmtId="0" fontId="5" fillId="0" borderId="18" xfId="0" applyFont="1" applyFill="1" applyBorder="1" applyAlignment="1">
      <alignment horizontal="center" vertical="center" textRotation="90" wrapText="1"/>
    </xf>
    <xf numFmtId="0" fontId="8" fillId="38" borderId="17" xfId="0" applyFont="1" applyFill="1" applyBorder="1" applyAlignment="1">
      <alignment horizontal="center" vertical="center" textRotation="90" wrapText="1"/>
    </xf>
    <xf numFmtId="0" fontId="0" fillId="0" borderId="26" xfId="0" applyFont="1" applyFill="1" applyBorder="1" applyAlignment="1">
      <alignment horizontal="center" vertical="center" textRotation="90" wrapText="1"/>
    </xf>
    <xf numFmtId="0" fontId="8" fillId="43" borderId="0" xfId="0" applyFont="1" applyFill="1" applyBorder="1" applyAlignment="1">
      <alignment horizontal="center" vertical="center" textRotation="90" wrapText="1"/>
    </xf>
    <xf numFmtId="0" fontId="0" fillId="0" borderId="25" xfId="0" applyFill="1" applyBorder="1" applyAlignment="1">
      <alignment horizontal="center"/>
    </xf>
    <xf numFmtId="0" fontId="15" fillId="0" borderId="17" xfId="0" applyFont="1" applyBorder="1" applyAlignment="1">
      <alignment horizontal="center"/>
    </xf>
    <xf numFmtId="0" fontId="8" fillId="44" borderId="18" xfId="0" applyFont="1" applyFill="1" applyBorder="1" applyAlignment="1">
      <alignment horizontal="center" vertical="center" textRotation="90" wrapText="1"/>
    </xf>
    <xf numFmtId="0" fontId="0" fillId="0" borderId="18" xfId="0" applyFill="1" applyBorder="1" applyAlignment="1">
      <alignment horizontal="center"/>
    </xf>
    <xf numFmtId="0" fontId="8" fillId="45" borderId="19" xfId="0" applyFont="1" applyFill="1" applyBorder="1" applyAlignment="1">
      <alignment horizontal="center" vertical="center" textRotation="90" wrapText="1"/>
    </xf>
    <xf numFmtId="0" fontId="0" fillId="0" borderId="18" xfId="0" applyFont="1" applyBorder="1" applyAlignment="1">
      <alignment horizontal="center"/>
    </xf>
    <xf numFmtId="0" fontId="28" fillId="0" borderId="0" xfId="0" applyFont="1" applyBorder="1" applyAlignment="1">
      <alignment horizontal="center"/>
    </xf>
    <xf numFmtId="0" fontId="6" fillId="0" borderId="56"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478">
    <dxf>
      <font>
        <b/>
        <i/>
      </font>
      <fill>
        <patternFill patternType="solid">
          <fgColor indexed="34"/>
          <bgColor indexed="13"/>
        </patternFill>
      </fill>
    </dxf>
    <dxf>
      <font>
        <b/>
        <i val="0"/>
        <color indexed="9"/>
      </font>
      <fill>
        <patternFill patternType="solid">
          <fgColor indexed="58"/>
          <bgColor indexed="17"/>
        </patternFill>
      </fill>
    </dxf>
    <dxf>
      <font>
        <b/>
        <i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22"/>
      </font>
    </dxf>
    <dxf>
      <font>
        <b val="0"/>
        <color indexed="22"/>
      </font>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22"/>
      </font>
    </dxf>
    <dxf>
      <font>
        <b val="0"/>
        <color indexed="22"/>
      </font>
    </dxf>
    <dxf>
      <font>
        <b/>
        <i/>
        <u val="single"/>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i/>
        <u val="single"/>
        <color indexed="9"/>
      </font>
      <fill>
        <patternFill patternType="solid">
          <fgColor indexed="60"/>
          <bgColor indexed="10"/>
        </patternFill>
      </fill>
    </dxf>
    <dxf>
      <font>
        <b val="0"/>
        <color indexed="22"/>
      </font>
    </dxf>
    <dxf>
      <font>
        <b val="0"/>
        <color indexed="22"/>
      </font>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i/>
        <u val="single"/>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58"/>
          <bgColor indexed="17"/>
        </patternFill>
      </fill>
    </dxf>
    <dxf>
      <font>
        <b/>
        <i/>
        <u val="single"/>
        <color indexed="9"/>
      </font>
      <fill>
        <patternFill patternType="solid">
          <fgColor indexed="60"/>
          <bgColor indexed="10"/>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i/>
        <u val="single"/>
        <color indexed="9"/>
      </font>
      <fill>
        <patternFill patternType="solid">
          <fgColor indexed="60"/>
          <bgColor indexed="10"/>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22"/>
      </font>
    </dxf>
    <dxf>
      <font>
        <b/>
        <i/>
        <u val="single"/>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9"/>
      </font>
      <fill>
        <patternFill patternType="solid">
          <fgColor indexed="60"/>
          <bgColor indexed="10"/>
        </patternFill>
      </fill>
    </dxf>
    <dxf>
      <font>
        <b val="0"/>
        <color indexed="9"/>
      </font>
      <fill>
        <patternFill patternType="solid">
          <fgColor indexed="58"/>
          <bgColor indexed="17"/>
        </patternFill>
      </fill>
    </dxf>
    <dxf>
      <font>
        <b/>
        <i/>
        <u val="single"/>
        <color indexed="9"/>
      </font>
      <fill>
        <patternFill patternType="solid">
          <fgColor indexed="60"/>
          <bgColor indexed="10"/>
        </patternFill>
      </fill>
    </dxf>
    <dxf>
      <font>
        <b val="0"/>
        <color indexed="22"/>
      </font>
    </dxf>
    <dxf>
      <font>
        <b val="0"/>
        <color indexed="22"/>
      </font>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val="0"/>
        <color indexed="22"/>
      </font>
    </dxf>
    <dxf>
      <font>
        <b val="0"/>
        <color indexed="22"/>
      </font>
    </dxf>
    <dxf>
      <font>
        <b val="0"/>
        <color indexed="22"/>
      </font>
    </dxf>
    <dxf>
      <font>
        <b val="0"/>
        <color indexed="22"/>
      </font>
    </dxf>
    <dxf>
      <font>
        <b val="0"/>
        <color indexed="22"/>
      </font>
    </dxf>
    <dxf>
      <font>
        <b val="0"/>
        <color indexed="22"/>
      </font>
    </dxf>
    <dxf>
      <font>
        <b val="0"/>
        <color indexed="22"/>
      </font>
    </dxf>
    <dxf>
      <font>
        <b val="0"/>
        <color indexed="22"/>
      </font>
    </dxf>
    <dxf>
      <font>
        <b/>
        <i/>
        <u val="single"/>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58"/>
          <bgColor indexed="17"/>
        </patternFill>
      </fill>
    </dxf>
    <dxf>
      <font>
        <b val="0"/>
        <color indexed="22"/>
      </font>
    </dxf>
    <dxf>
      <font>
        <b val="0"/>
        <color indexed="22"/>
      </font>
    </dxf>
    <dxf>
      <font>
        <b val="0"/>
        <color indexed="22"/>
      </font>
    </dxf>
    <dxf>
      <font>
        <b val="0"/>
        <color indexed="22"/>
      </font>
    </dxf>
    <dxf>
      <font>
        <b/>
        <i/>
        <u val="single"/>
        <color indexed="9"/>
      </font>
      <fill>
        <patternFill patternType="solid">
          <fgColor indexed="60"/>
          <bgColor indexed="10"/>
        </patternFill>
      </fill>
    </dxf>
    <dxf>
      <font>
        <b/>
        <i/>
        <u val="single"/>
        <color indexed="9"/>
      </font>
      <fill>
        <patternFill patternType="solid">
          <fgColor indexed="60"/>
          <bgColor indexed="10"/>
        </patternFill>
      </fill>
    </dxf>
    <dxf>
      <font>
        <b val="0"/>
        <color indexed="22"/>
      </font>
    </dxf>
    <dxf>
      <font>
        <b val="0"/>
        <color indexed="22"/>
      </font>
    </dxf>
    <dxf>
      <font>
        <b/>
        <i/>
        <u val="single"/>
        <color indexed="9"/>
      </font>
      <fill>
        <patternFill patternType="solid">
          <fgColor indexed="60"/>
          <bgColor indexed="10"/>
        </patternFill>
      </fill>
    </dxf>
    <dxf>
      <font>
        <b val="0"/>
        <color indexed="22"/>
      </font>
    </dxf>
    <dxf>
      <font>
        <b val="0"/>
        <color indexed="22"/>
      </font>
    </dxf>
    <dxf>
      <font>
        <b val="0"/>
        <color indexed="22"/>
      </font>
    </dxf>
    <dxf>
      <font>
        <b val="0"/>
        <color indexed="22"/>
      </font>
    </dxf>
    <dxf>
      <font>
        <b/>
        <i/>
        <u val="single"/>
        <color indexed="9"/>
      </font>
      <fill>
        <patternFill patternType="solid">
          <fgColor indexed="60"/>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4F81BD"/>
      <rgbColor rgb="00969696"/>
      <rgbColor rgb="00003366"/>
      <rgbColor rgb="00339966"/>
      <rgbColor rgb="000066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CONDICIONES DE SEGURIDAD
Nivel Del Riesgo</a:t>
            </a:r>
          </a:p>
        </c:rich>
      </c:tx>
      <c:layout>
        <c:manualLayout>
          <c:xMode val="factor"/>
          <c:yMode val="factor"/>
          <c:x val="0"/>
          <c:y val="0"/>
        </c:manualLayout>
      </c:layout>
      <c:spPr>
        <a:noFill/>
        <a:ln>
          <a:noFill/>
        </a:ln>
      </c:spPr>
    </c:title>
    <c:view3D>
      <c:rotX val="16"/>
      <c:hPercent val="46"/>
      <c:rotY val="19"/>
      <c:depthPercent val="100"/>
      <c:rAngAx val="1"/>
    </c:view3D>
    <c:plotArea>
      <c:layout>
        <c:manualLayout>
          <c:xMode val="edge"/>
          <c:yMode val="edge"/>
          <c:x val="0.01875"/>
          <c:y val="0.2825"/>
          <c:w val="0.9625"/>
          <c:h val="0.68875"/>
        </c:manualLayout>
      </c:layout>
      <c:bar3D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6600"/>
              </a:solidFill>
              <a:ln w="3175">
                <a:noFill/>
              </a:ln>
            </c:spPr>
          </c:dPt>
          <c:dPt>
            <c:idx val="1"/>
            <c:invertIfNegative val="0"/>
            <c:spPr>
              <a:solidFill>
                <a:srgbClr val="FF0000"/>
              </a:solidFill>
              <a:ln w="3175">
                <a:noFill/>
              </a:ln>
            </c:spPr>
          </c:dPt>
          <c:dPt>
            <c:idx val="2"/>
            <c:invertIfNegative val="0"/>
            <c:spPr>
              <a:solidFill>
                <a:srgbClr val="FF0000"/>
              </a:solidFill>
              <a:ln w="3175">
                <a:noFill/>
              </a:ln>
            </c:spPr>
          </c:dPt>
          <c:dPt>
            <c:idx val="3"/>
            <c:invertIfNegative val="0"/>
            <c:spPr>
              <a:solidFill>
                <a:srgbClr val="FF0000"/>
              </a:solidFill>
              <a:ln w="3175">
                <a:noFill/>
              </a:ln>
            </c:spPr>
          </c:dPt>
          <c:dPt>
            <c:idx val="4"/>
            <c:invertIfNegative val="0"/>
            <c:spPr>
              <a:solidFill>
                <a:srgbClr val="FF0000"/>
              </a:solidFill>
              <a:ln w="3175">
                <a:noFill/>
              </a:ln>
            </c:spPr>
          </c:dPt>
          <c:dLbls>
            <c:dLbl>
              <c:idx val="0"/>
              <c:txPr>
                <a:bodyPr vert="horz" rot="0" anchor="ctr"/>
                <a:lstStyle/>
                <a:p>
                  <a:pPr algn="ctr">
                    <a:defRPr lang="en-US" cap="none" sz="1000" b="0" i="0" u="none" baseline="0">
                      <a:solidFill>
                        <a:srgbClr val="FFFFFF"/>
                      </a:solidFil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000" b="0" i="0" u="none" baseline="0">
                      <a:solidFill>
                        <a:srgbClr val="FFFFFF"/>
                      </a:solidFil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000" b="0" i="0" u="none" baseline="0">
                      <a:solidFill>
                        <a:srgbClr val="FFFFFF"/>
                      </a:solidFill>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1000" b="0" i="0" u="none" baseline="0">
                      <a:solidFill>
                        <a:srgbClr val="FFFFFF"/>
                      </a:solidFill>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1000" b="0" i="0" u="none" baseline="0">
                      <a:solidFill>
                        <a:srgbClr val="FFFF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GRAFICOS!$A$4:$A$8</c:f>
              <c:strCache/>
            </c:strRef>
          </c:cat>
          <c:val>
            <c:numRef>
              <c:f>GRAFICOS!$B$4:$B$8</c:f>
              <c:numCache/>
            </c:numRef>
          </c:val>
          <c:shape val="box"/>
        </c:ser>
        <c:gapWidth val="75"/>
        <c:shape val="box"/>
        <c:axId val="45395118"/>
        <c:axId val="5902879"/>
      </c:bar3DChart>
      <c:catAx>
        <c:axId val="4539511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902879"/>
        <c:crossesAt val="0"/>
        <c:auto val="1"/>
        <c:lblOffset val="100"/>
        <c:tickLblSkip val="1"/>
        <c:noMultiLvlLbl val="0"/>
      </c:catAx>
      <c:valAx>
        <c:axId val="5902879"/>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5395118"/>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BIOMECANICO</a:t>
            </a:r>
          </a:p>
        </c:rich>
      </c:tx>
      <c:layout>
        <c:manualLayout>
          <c:xMode val="factor"/>
          <c:yMode val="factor"/>
          <c:x val="0.002"/>
          <c:y val="0"/>
        </c:manualLayout>
      </c:layout>
      <c:spPr>
        <a:noFill/>
        <a:ln>
          <a:noFill/>
        </a:ln>
      </c:spPr>
    </c:title>
    <c:plotArea>
      <c:layout>
        <c:manualLayout>
          <c:xMode val="edge"/>
          <c:yMode val="edge"/>
          <c:x val="0.02125"/>
          <c:y val="0.2295"/>
          <c:w val="0.9575"/>
          <c:h val="0.734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6600"/>
              </a:solidFill>
              <a:ln w="3175">
                <a:noFill/>
              </a:ln>
            </c:spPr>
          </c:dPt>
          <c:dPt>
            <c:idx val="1"/>
            <c:invertIfNegative val="0"/>
            <c:spPr>
              <a:solidFill>
                <a:srgbClr val="FF0000"/>
              </a:solidFill>
              <a:ln w="3175">
                <a:noFill/>
              </a:ln>
            </c:spPr>
          </c:dPt>
          <c:dPt>
            <c:idx val="2"/>
            <c:invertIfNegative val="0"/>
            <c:spPr>
              <a:solidFill>
                <a:srgbClr val="006600"/>
              </a:solidFill>
              <a:ln w="3175">
                <a:noFill/>
              </a:ln>
            </c:spPr>
          </c:dPt>
          <c:dLbls>
            <c:dLbl>
              <c:idx val="0"/>
              <c:txPr>
                <a:bodyPr vert="horz" rot="0" anchor="ctr"/>
                <a:lstStyle/>
                <a:p>
                  <a:pPr algn="ctr">
                    <a:defRPr lang="en-US" cap="none" sz="1000" b="0" i="0" u="none" baseline="0">
                      <a:solidFill>
                        <a:srgbClr val="FFFFFF"/>
                      </a:solidFill>
                    </a:defRPr>
                  </a:pPr>
                </a:p>
              </c:txPr>
              <c:numFmt formatCode="General" sourceLinked="1"/>
              <c:dLblPos val="inEnd"/>
              <c:showLegendKey val="0"/>
              <c:showVal val="1"/>
              <c:showBubbleSize val="0"/>
              <c:showCatName val="0"/>
              <c:showSerName val="0"/>
              <c:showPercent val="0"/>
            </c:dLbl>
            <c:dLbl>
              <c:idx val="1"/>
              <c:txPr>
                <a:bodyPr vert="horz" rot="0" anchor="ctr"/>
                <a:lstStyle/>
                <a:p>
                  <a:pPr algn="ctr">
                    <a:defRPr lang="en-US" cap="none" sz="1000" b="0" i="0" u="none" baseline="0">
                      <a:solidFill>
                        <a:srgbClr val="FFFFFF"/>
                      </a:solidFill>
                    </a:defRPr>
                  </a:pPr>
                </a:p>
              </c:txPr>
              <c:numFmt formatCode="General" sourceLinked="1"/>
              <c:dLblPos val="inEnd"/>
              <c:showLegendKey val="0"/>
              <c:showVal val="1"/>
              <c:showBubbleSize val="0"/>
              <c:showCatName val="0"/>
              <c:showSerName val="0"/>
              <c:showPercent val="0"/>
            </c:dLbl>
            <c:dLbl>
              <c:idx val="2"/>
              <c:txPr>
                <a:bodyPr vert="horz" rot="0" anchor="ctr"/>
                <a:lstStyle/>
                <a:p>
                  <a:pPr algn="ctr">
                    <a:defRPr lang="en-US" cap="none" sz="1000" b="0" i="0" u="none" baseline="0">
                      <a:solidFill>
                        <a:srgbClr val="FFFFFF"/>
                      </a:solidFill>
                    </a:defRPr>
                  </a:pPr>
                </a:p>
              </c:txPr>
              <c:numFmt formatCode="General" sourceLinked="1"/>
              <c:dLblPos val="inEnd"/>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FFFFFF"/>
                    </a:solidFill>
                  </a:defRPr>
                </a:pPr>
              </a:p>
            </c:txPr>
            <c:dLblPos val="inEnd"/>
            <c:showLegendKey val="0"/>
            <c:showVal val="1"/>
            <c:showBubbleSize val="0"/>
            <c:showCatName val="0"/>
            <c:showSerName val="0"/>
            <c:showPercent val="0"/>
          </c:dLbls>
          <c:cat>
            <c:strRef>
              <c:f>GRAFICOS!$A$28:$A$30</c:f>
              <c:strCache/>
            </c:strRef>
          </c:cat>
          <c:val>
            <c:numRef>
              <c:f>GRAFICOS!$B$28:$B$30</c:f>
              <c:numCache/>
            </c:numRef>
          </c:val>
        </c:ser>
        <c:axId val="53125912"/>
        <c:axId val="8371161"/>
      </c:barChart>
      <c:catAx>
        <c:axId val="53125912"/>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8371161"/>
        <c:crossesAt val="0"/>
        <c:auto val="1"/>
        <c:lblOffset val="100"/>
        <c:tickLblSkip val="1"/>
        <c:noMultiLvlLbl val="0"/>
      </c:catAx>
      <c:valAx>
        <c:axId val="837116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3125912"/>
        <c:crossesAt val="1"/>
        <c:crossBetween val="between"/>
        <c:dispUnits/>
      </c:valAx>
      <c:spPr>
        <a:solidFill>
          <a:srgbClr val="FFFFFF"/>
        </a:solidFill>
        <a:ln w="3175">
          <a:noFill/>
        </a:ln>
      </c:spPr>
    </c:plotArea>
    <c:legend>
      <c:legendPos val="r"/>
      <c:layout>
        <c:manualLayout>
          <c:xMode val="edge"/>
          <c:yMode val="edge"/>
          <c:x val="0.7345"/>
          <c:y val="0.35475"/>
          <c:w val="0.25275"/>
          <c:h val="0.397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RIESGO FISICO</a:t>
            </a:r>
          </a:p>
        </c:rich>
      </c:tx>
      <c:layout>
        <c:manualLayout>
          <c:xMode val="factor"/>
          <c:yMode val="factor"/>
          <c:x val="0.002"/>
          <c:y val="0"/>
        </c:manualLayout>
      </c:layout>
      <c:spPr>
        <a:noFill/>
        <a:ln>
          <a:noFill/>
        </a:ln>
      </c:spPr>
    </c:title>
    <c:view3D>
      <c:rotX val="16"/>
      <c:hPercent val="45"/>
      <c:rotY val="19"/>
      <c:depthPercent val="100"/>
      <c:rAngAx val="1"/>
    </c:view3D>
    <c:plotArea>
      <c:layout>
        <c:manualLayout>
          <c:xMode val="edge"/>
          <c:yMode val="edge"/>
          <c:x val="0.02125"/>
          <c:y val="0.2295"/>
          <c:w val="0.9575"/>
          <c:h val="0.73475"/>
        </c:manualLayout>
      </c:layout>
      <c:bar3DChart>
        <c:barDir val="col"/>
        <c:grouping val="clustered"/>
        <c:varyColors val="0"/>
        <c:ser>
          <c:idx val="0"/>
          <c:order val="0"/>
          <c:spPr>
            <a:solidFill>
              <a:srgbClr val="00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6600"/>
              </a:solidFill>
              <a:ln w="3175">
                <a:noFill/>
              </a:ln>
            </c:spPr>
          </c:dPt>
          <c:dPt>
            <c:idx val="1"/>
            <c:invertIfNegative val="0"/>
            <c:spPr>
              <a:solidFill>
                <a:srgbClr val="006600"/>
              </a:solidFill>
              <a:ln w="3175">
                <a:noFill/>
              </a:ln>
            </c:spPr>
          </c:dPt>
          <c:dPt>
            <c:idx val="2"/>
            <c:invertIfNegative val="0"/>
            <c:spPr>
              <a:solidFill>
                <a:srgbClr val="006600"/>
              </a:solidFill>
              <a:ln w="3175">
                <a:noFill/>
              </a:ln>
            </c:spPr>
          </c:dPt>
          <c:dLbls>
            <c:dLbl>
              <c:idx val="0"/>
              <c:txPr>
                <a:bodyPr vert="horz" rot="0" anchor="ctr"/>
                <a:lstStyle/>
                <a:p>
                  <a:pPr algn="ctr">
                    <a:defRPr lang="en-US" cap="none" sz="1000" b="0" i="0" u="none" baseline="0">
                      <a:solidFill>
                        <a:srgbClr val="FFFFFF"/>
                      </a:solidFil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000" b="0" i="0" u="none" baseline="0">
                      <a:solidFill>
                        <a:srgbClr val="FFFFFF"/>
                      </a:solidFil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000" b="0" i="0" u="none" baseline="0">
                      <a:solidFill>
                        <a:srgbClr val="FFFF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Ref>
              <c:f>GRAFICOS!$A$49:$A$51</c:f>
              <c:strCache/>
            </c:strRef>
          </c:cat>
          <c:val>
            <c:numRef>
              <c:f>GRAFICOS!$B$49:$B$51</c:f>
              <c:numCache/>
            </c:numRef>
          </c:val>
          <c:shape val="cylinder"/>
        </c:ser>
        <c:shape val="box"/>
        <c:axId val="8231586"/>
        <c:axId val="6975411"/>
      </c:bar3DChart>
      <c:catAx>
        <c:axId val="823158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6975411"/>
        <c:crossesAt val="0"/>
        <c:auto val="1"/>
        <c:lblOffset val="100"/>
        <c:tickLblSkip val="1"/>
        <c:noMultiLvlLbl val="0"/>
      </c:catAx>
      <c:valAx>
        <c:axId val="697541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8231586"/>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152400</xdr:rowOff>
    </xdr:from>
    <xdr:to>
      <xdr:col>9</xdr:col>
      <xdr:colOff>600075</xdr:colOff>
      <xdr:row>23</xdr:row>
      <xdr:rowOff>142875</xdr:rowOff>
    </xdr:to>
    <xdr:graphicFrame>
      <xdr:nvGraphicFramePr>
        <xdr:cNvPr id="1" name="Gráfico 1"/>
        <xdr:cNvGraphicFramePr/>
      </xdr:nvGraphicFramePr>
      <xdr:xfrm>
        <a:off x="3895725" y="476250"/>
        <a:ext cx="5172075" cy="339090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26</xdr:row>
      <xdr:rowOff>142875</xdr:rowOff>
    </xdr:from>
    <xdr:to>
      <xdr:col>9</xdr:col>
      <xdr:colOff>0</xdr:colOff>
      <xdr:row>43</xdr:row>
      <xdr:rowOff>133350</xdr:rowOff>
    </xdr:to>
    <xdr:graphicFrame>
      <xdr:nvGraphicFramePr>
        <xdr:cNvPr id="2" name="Gráfico 2"/>
        <xdr:cNvGraphicFramePr/>
      </xdr:nvGraphicFramePr>
      <xdr:xfrm>
        <a:off x="3895725" y="4352925"/>
        <a:ext cx="4572000" cy="2743200"/>
      </xdr:xfrm>
      <a:graphic>
        <a:graphicData uri="http://schemas.openxmlformats.org/drawingml/2006/chart">
          <c:chart xmlns:c="http://schemas.openxmlformats.org/drawingml/2006/chart" r:id="rId2"/>
        </a:graphicData>
      </a:graphic>
    </xdr:graphicFrame>
    <xdr:clientData/>
  </xdr:twoCellAnchor>
  <xdr:twoCellAnchor>
    <xdr:from>
      <xdr:col>2</xdr:col>
      <xdr:colOff>742950</xdr:colOff>
      <xdr:row>47</xdr:row>
      <xdr:rowOff>142875</xdr:rowOff>
    </xdr:from>
    <xdr:to>
      <xdr:col>8</xdr:col>
      <xdr:colOff>742950</xdr:colOff>
      <xdr:row>64</xdr:row>
      <xdr:rowOff>133350</xdr:rowOff>
    </xdr:to>
    <xdr:graphicFrame>
      <xdr:nvGraphicFramePr>
        <xdr:cNvPr id="3" name="Gráfico 3"/>
        <xdr:cNvGraphicFramePr/>
      </xdr:nvGraphicFramePr>
      <xdr:xfrm>
        <a:off x="3876675" y="7753350"/>
        <a:ext cx="4572000" cy="27432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J141"/>
  <sheetViews>
    <sheetView tabSelected="1" zoomScale="66" zoomScaleNormal="66" zoomScaleSheetLayoutView="76" zoomScalePageLayoutView="0" workbookViewId="0" topLeftCell="A1">
      <selection activeCell="K10" sqref="K10"/>
    </sheetView>
  </sheetViews>
  <sheetFormatPr defaultColWidth="11.421875" defaultRowHeight="12.75"/>
  <cols>
    <col min="1" max="1" width="8.8515625" style="0" customWidth="1"/>
    <col min="2" max="2" width="21.140625" style="1" customWidth="1"/>
    <col min="3" max="4" width="0" style="0" hidden="1" customWidth="1"/>
    <col min="5" max="5" width="6.7109375" style="0" customWidth="1"/>
    <col min="6" max="6" width="10.7109375" style="2" customWidth="1"/>
    <col min="7" max="7" width="20.8515625" style="0" customWidth="1"/>
    <col min="8" max="8" width="36.421875" style="0" customWidth="1"/>
    <col min="9" max="9" width="29.00390625" style="0" customWidth="1"/>
    <col min="10" max="10" width="9.00390625" style="0" customWidth="1"/>
    <col min="11" max="11" width="7.57421875" style="0" customWidth="1"/>
    <col min="12" max="12" width="5.28125" style="0" customWidth="1"/>
    <col min="13" max="14" width="4.140625" style="0" customWidth="1"/>
    <col min="15" max="15" width="5.00390625" style="0" customWidth="1"/>
    <col min="16" max="16" width="4.140625" style="0" customWidth="1"/>
    <col min="17" max="21" width="4.421875" style="0" customWidth="1"/>
    <col min="22" max="22" width="6.421875" style="0" customWidth="1"/>
    <col min="23" max="23" width="4.421875" style="0" customWidth="1"/>
    <col min="24" max="24" width="15.8515625" style="0" customWidth="1"/>
    <col min="25" max="25" width="8.28125" style="0" customWidth="1"/>
    <col min="26" max="27" width="18.7109375" style="0" customWidth="1"/>
    <col min="28" max="28" width="28.28125" style="0" customWidth="1"/>
    <col min="29" max="29" width="25.140625" style="0" customWidth="1"/>
    <col min="30" max="30" width="18.7109375" style="0" customWidth="1"/>
    <col min="31" max="31" width="57.00390625" style="0" customWidth="1"/>
  </cols>
  <sheetData>
    <row r="1" spans="1:32" ht="23.25" customHeight="1">
      <c r="A1" s="242" t="s">
        <v>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3"/>
    </row>
    <row r="2" spans="1:32" ht="12.75" customHeight="1">
      <c r="A2" s="4" t="s">
        <v>1</v>
      </c>
      <c r="B2" s="5"/>
      <c r="C2" s="6"/>
      <c r="D2" s="6"/>
      <c r="E2" s="6"/>
      <c r="F2" s="6"/>
      <c r="G2" s="6"/>
      <c r="H2" s="6"/>
      <c r="I2" s="7"/>
      <c r="J2" s="7"/>
      <c r="K2" s="7"/>
      <c r="L2" s="7"/>
      <c r="M2" s="7"/>
      <c r="N2" s="7"/>
      <c r="O2" s="7"/>
      <c r="P2" s="7"/>
      <c r="Q2" s="7"/>
      <c r="R2" s="7"/>
      <c r="S2" s="7"/>
      <c r="T2" s="7"/>
      <c r="U2" s="7"/>
      <c r="V2" s="7"/>
      <c r="W2" s="7"/>
      <c r="X2" s="7"/>
      <c r="Y2" s="7"/>
      <c r="Z2" s="7"/>
      <c r="AA2" s="7"/>
      <c r="AB2" s="7"/>
      <c r="AC2" s="7"/>
      <c r="AD2" s="7"/>
      <c r="AE2" s="7"/>
      <c r="AF2" s="3"/>
    </row>
    <row r="3" spans="1:32" ht="12.75" customHeight="1">
      <c r="A3" s="8" t="s">
        <v>2</v>
      </c>
      <c r="B3" s="9"/>
      <c r="C3" s="10"/>
      <c r="D3" s="10"/>
      <c r="E3" s="10"/>
      <c r="F3" s="11"/>
      <c r="G3" s="10"/>
      <c r="H3" s="10" t="s">
        <v>3</v>
      </c>
      <c r="I3" s="7"/>
      <c r="J3" s="7"/>
      <c r="K3" s="7"/>
      <c r="L3" s="7"/>
      <c r="M3" s="7"/>
      <c r="N3" s="7"/>
      <c r="O3" s="7"/>
      <c r="P3" s="7"/>
      <c r="Q3" s="7"/>
      <c r="R3" s="7"/>
      <c r="S3" s="7"/>
      <c r="T3" s="7"/>
      <c r="U3" s="7"/>
      <c r="V3" s="7"/>
      <c r="W3" s="7"/>
      <c r="X3" s="7"/>
      <c r="Y3" s="7"/>
      <c r="Z3" s="7"/>
      <c r="AA3" s="7"/>
      <c r="AB3" s="7"/>
      <c r="AC3" s="7"/>
      <c r="AD3" s="7"/>
      <c r="AE3" s="7"/>
      <c r="AF3" s="3"/>
    </row>
    <row r="4" spans="1:32" ht="12.75" customHeight="1">
      <c r="A4" s="12"/>
      <c r="B4" s="13"/>
      <c r="C4" s="14" t="s">
        <v>4</v>
      </c>
      <c r="D4" s="10"/>
      <c r="E4" s="10"/>
      <c r="F4" s="11"/>
      <c r="G4" s="10"/>
      <c r="H4" s="10"/>
      <c r="I4" s="15"/>
      <c r="J4" s="15"/>
      <c r="K4" s="15"/>
      <c r="L4" s="15"/>
      <c r="M4" s="15"/>
      <c r="N4" s="15"/>
      <c r="O4" s="15"/>
      <c r="P4" s="15"/>
      <c r="Q4" s="15"/>
      <c r="R4" s="15"/>
      <c r="S4" s="15"/>
      <c r="T4" s="15"/>
      <c r="U4" s="15"/>
      <c r="V4" s="15"/>
      <c r="W4" s="15"/>
      <c r="X4" s="15"/>
      <c r="Y4" s="15"/>
      <c r="Z4" s="15"/>
      <c r="AA4" s="15"/>
      <c r="AB4" s="15"/>
      <c r="AC4" s="15"/>
      <c r="AD4" s="15"/>
      <c r="AE4" s="15"/>
      <c r="AF4" s="3"/>
    </row>
    <row r="5" spans="2:6" s="10" customFormat="1" ht="12">
      <c r="B5" s="16"/>
      <c r="F5" s="11"/>
    </row>
    <row r="6" spans="1:31" s="18" customFormat="1" ht="30" customHeight="1">
      <c r="A6" s="243" t="s">
        <v>5</v>
      </c>
      <c r="B6" s="244" t="s">
        <v>6</v>
      </c>
      <c r="C6" s="245" t="s">
        <v>7</v>
      </c>
      <c r="D6" s="245"/>
      <c r="E6" s="246" t="s">
        <v>8</v>
      </c>
      <c r="F6" s="247"/>
      <c r="G6" s="247"/>
      <c r="H6" s="248" t="s">
        <v>9</v>
      </c>
      <c r="I6" s="249" t="s">
        <v>10</v>
      </c>
      <c r="J6" s="250" t="s">
        <v>11</v>
      </c>
      <c r="K6" s="250"/>
      <c r="L6" s="250"/>
      <c r="M6" s="249" t="s">
        <v>12</v>
      </c>
      <c r="N6" s="249"/>
      <c r="O6" s="249"/>
      <c r="P6" s="249"/>
      <c r="Q6" s="251" t="s">
        <v>13</v>
      </c>
      <c r="R6" s="251"/>
      <c r="S6" s="251"/>
      <c r="T6" s="251"/>
      <c r="U6" s="251"/>
      <c r="V6" s="251"/>
      <c r="W6" s="251"/>
      <c r="X6" s="251"/>
      <c r="Y6" s="17" t="s">
        <v>14</v>
      </c>
      <c r="Z6" s="249" t="s">
        <v>15</v>
      </c>
      <c r="AA6" s="249"/>
      <c r="AB6" s="249"/>
      <c r="AC6" s="249"/>
      <c r="AD6" s="249"/>
      <c r="AE6" s="252" t="s">
        <v>16</v>
      </c>
    </row>
    <row r="7" spans="1:31" s="18" customFormat="1" ht="81" customHeight="1">
      <c r="A7" s="243"/>
      <c r="B7" s="244"/>
      <c r="C7" s="19" t="s">
        <v>17</v>
      </c>
      <c r="D7" s="19" t="s">
        <v>18</v>
      </c>
      <c r="E7" s="246"/>
      <c r="F7" s="253" t="s">
        <v>19</v>
      </c>
      <c r="G7" s="253"/>
      <c r="H7" s="248"/>
      <c r="I7" s="249"/>
      <c r="J7" s="20" t="s">
        <v>20</v>
      </c>
      <c r="K7" s="21" t="s">
        <v>21</v>
      </c>
      <c r="L7" s="22" t="s">
        <v>22</v>
      </c>
      <c r="M7" s="23" t="s">
        <v>23</v>
      </c>
      <c r="N7" s="21" t="s">
        <v>24</v>
      </c>
      <c r="O7" s="21" t="s">
        <v>25</v>
      </c>
      <c r="P7" s="22" t="s">
        <v>26</v>
      </c>
      <c r="Q7" s="23" t="s">
        <v>12</v>
      </c>
      <c r="R7" s="24" t="s">
        <v>27</v>
      </c>
      <c r="S7" s="21" t="s">
        <v>28</v>
      </c>
      <c r="T7" s="21" t="s">
        <v>29</v>
      </c>
      <c r="U7" s="21" t="s">
        <v>30</v>
      </c>
      <c r="V7" s="21" t="s">
        <v>31</v>
      </c>
      <c r="W7" s="21" t="s">
        <v>32</v>
      </c>
      <c r="X7" s="22" t="s">
        <v>33</v>
      </c>
      <c r="Y7" s="25" t="s">
        <v>34</v>
      </c>
      <c r="Z7" s="26" t="s">
        <v>35</v>
      </c>
      <c r="AA7" s="27" t="s">
        <v>36</v>
      </c>
      <c r="AB7" s="27" t="s">
        <v>37</v>
      </c>
      <c r="AC7" s="27" t="s">
        <v>38</v>
      </c>
      <c r="AD7" s="28" t="s">
        <v>39</v>
      </c>
      <c r="AE7" s="252"/>
    </row>
    <row r="8" spans="1:31" s="18" customFormat="1" ht="138" customHeight="1">
      <c r="A8" s="254" t="s">
        <v>40</v>
      </c>
      <c r="B8" s="29" t="s">
        <v>41</v>
      </c>
      <c r="C8" s="30"/>
      <c r="D8" s="30"/>
      <c r="E8" s="31" t="s">
        <v>42</v>
      </c>
      <c r="F8" s="255" t="s">
        <v>43</v>
      </c>
      <c r="G8" s="255"/>
      <c r="H8" s="32" t="s">
        <v>44</v>
      </c>
      <c r="I8" s="33" t="s">
        <v>45</v>
      </c>
      <c r="J8" s="34" t="s">
        <v>46</v>
      </c>
      <c r="K8" s="34" t="s">
        <v>46</v>
      </c>
      <c r="L8" s="35" t="s">
        <v>46</v>
      </c>
      <c r="M8" s="36"/>
      <c r="N8" s="37" t="s">
        <v>24</v>
      </c>
      <c r="O8" s="38"/>
      <c r="P8" s="39"/>
      <c r="Q8" s="40">
        <v>6</v>
      </c>
      <c r="R8" s="41">
        <v>3</v>
      </c>
      <c r="S8" s="42">
        <f aca="true" t="shared" si="0" ref="S8:S18">+Q8*R8</f>
        <v>18</v>
      </c>
      <c r="T8" s="43" t="str">
        <f aca="true" t="shared" si="1" ref="T8:T18">IF(S8&lt;2,"O",IF(S8&lt;=4,"(B)",IF(S8&lt;=8,"(M)",IF(S8&lt;=20,"(A)","(MA)"))))</f>
        <v>(A)</v>
      </c>
      <c r="U8" s="33">
        <v>25</v>
      </c>
      <c r="V8" s="42">
        <f aca="true" t="shared" si="2" ref="V8:V18">+S8*U8</f>
        <v>450</v>
      </c>
      <c r="W8" s="44" t="s">
        <v>47</v>
      </c>
      <c r="X8" s="45" t="str">
        <f>IF(W8="I","No aceptable",IF(W8="II","N0 Aceptable con Control Especifico",IF(W8=0,"","Aceptable")))</f>
        <v>N0 Aceptable con Control Especifico</v>
      </c>
      <c r="Y8" s="33">
        <v>1</v>
      </c>
      <c r="Z8" s="46"/>
      <c r="AA8" s="46"/>
      <c r="AB8" s="33" t="s">
        <v>48</v>
      </c>
      <c r="AC8" s="47"/>
      <c r="AD8" s="47"/>
      <c r="AE8" s="48" t="s">
        <v>49</v>
      </c>
    </row>
    <row r="9" spans="1:31" s="18" customFormat="1" ht="207.75" customHeight="1">
      <c r="A9" s="254"/>
      <c r="B9" s="49" t="s">
        <v>50</v>
      </c>
      <c r="C9" s="30"/>
      <c r="D9" s="30"/>
      <c r="E9" s="31" t="s">
        <v>51</v>
      </c>
      <c r="F9" s="256" t="s">
        <v>52</v>
      </c>
      <c r="G9" s="256"/>
      <c r="H9" s="32" t="s">
        <v>53</v>
      </c>
      <c r="I9" s="33" t="s">
        <v>54</v>
      </c>
      <c r="J9" s="50" t="s">
        <v>46</v>
      </c>
      <c r="K9" s="51" t="s">
        <v>46</v>
      </c>
      <c r="L9" s="52" t="s">
        <v>55</v>
      </c>
      <c r="M9" s="53"/>
      <c r="N9" s="54"/>
      <c r="O9" s="38" t="s">
        <v>56</v>
      </c>
      <c r="P9" s="39"/>
      <c r="Q9" s="40">
        <v>2</v>
      </c>
      <c r="R9" s="41">
        <v>3</v>
      </c>
      <c r="S9" s="42">
        <f>+Q9*R9</f>
        <v>6</v>
      </c>
      <c r="T9" s="43" t="str">
        <f t="shared" si="1"/>
        <v>(M)</v>
      </c>
      <c r="U9" s="33">
        <v>10</v>
      </c>
      <c r="V9" s="42">
        <f>+S9*U9</f>
        <v>60</v>
      </c>
      <c r="W9" s="44" t="s">
        <v>57</v>
      </c>
      <c r="X9" s="55" t="s">
        <v>58</v>
      </c>
      <c r="Y9" s="56">
        <v>1</v>
      </c>
      <c r="Z9" s="46"/>
      <c r="AA9" s="46"/>
      <c r="AB9" s="57" t="s">
        <v>59</v>
      </c>
      <c r="AC9" s="47"/>
      <c r="AD9" s="47"/>
      <c r="AE9" s="48" t="s">
        <v>60</v>
      </c>
    </row>
    <row r="10" spans="1:31" s="18" customFormat="1" ht="258.75" customHeight="1">
      <c r="A10" s="254"/>
      <c r="B10" s="29" t="s">
        <v>61</v>
      </c>
      <c r="C10" s="30"/>
      <c r="D10" s="30"/>
      <c r="E10" s="31" t="s">
        <v>51</v>
      </c>
      <c r="F10" s="257" t="s">
        <v>52</v>
      </c>
      <c r="G10" s="257"/>
      <c r="H10" s="41" t="s">
        <v>62</v>
      </c>
      <c r="I10" s="33" t="s">
        <v>63</v>
      </c>
      <c r="J10" s="34" t="s">
        <v>64</v>
      </c>
      <c r="K10" s="34" t="s">
        <v>46</v>
      </c>
      <c r="L10" s="35" t="s">
        <v>55</v>
      </c>
      <c r="M10" s="36"/>
      <c r="N10" s="37"/>
      <c r="O10" s="58" t="s">
        <v>56</v>
      </c>
      <c r="P10" s="37"/>
      <c r="Q10" s="59">
        <v>2</v>
      </c>
      <c r="R10" s="41">
        <v>3</v>
      </c>
      <c r="S10" s="42">
        <v>6</v>
      </c>
      <c r="T10" s="43" t="str">
        <f t="shared" si="1"/>
        <v>(M)</v>
      </c>
      <c r="U10" s="33">
        <v>10</v>
      </c>
      <c r="V10" s="42">
        <v>60</v>
      </c>
      <c r="W10" s="44" t="s">
        <v>57</v>
      </c>
      <c r="X10" s="55" t="s">
        <v>58</v>
      </c>
      <c r="Y10" s="60">
        <v>1</v>
      </c>
      <c r="Z10" s="61"/>
      <c r="AA10" s="62"/>
      <c r="AB10" s="57" t="s">
        <v>65</v>
      </c>
      <c r="AC10" s="47"/>
      <c r="AD10" s="47"/>
      <c r="AE10" s="48" t="s">
        <v>60</v>
      </c>
    </row>
    <row r="11" spans="1:36" s="78" customFormat="1" ht="184.5" customHeight="1">
      <c r="A11" s="254"/>
      <c r="B11" s="63" t="s">
        <v>66</v>
      </c>
      <c r="C11" s="64" t="s">
        <v>67</v>
      </c>
      <c r="D11" s="64"/>
      <c r="E11" s="65" t="s">
        <v>51</v>
      </c>
      <c r="F11" s="258" t="s">
        <v>68</v>
      </c>
      <c r="G11" s="258"/>
      <c r="H11" s="66" t="s">
        <v>69</v>
      </c>
      <c r="I11" s="67" t="s">
        <v>70</v>
      </c>
      <c r="J11" s="68" t="s">
        <v>46</v>
      </c>
      <c r="K11" s="69" t="s">
        <v>46</v>
      </c>
      <c r="L11" s="70" t="s">
        <v>46</v>
      </c>
      <c r="M11" s="71"/>
      <c r="N11" s="33"/>
      <c r="O11" s="33" t="s">
        <v>56</v>
      </c>
      <c r="P11" s="72"/>
      <c r="Q11" s="40">
        <v>2</v>
      </c>
      <c r="R11" s="41">
        <v>3</v>
      </c>
      <c r="S11" s="42">
        <f t="shared" si="0"/>
        <v>6</v>
      </c>
      <c r="T11" s="43" t="str">
        <f t="shared" si="1"/>
        <v>(M)</v>
      </c>
      <c r="U11" s="33">
        <v>10</v>
      </c>
      <c r="V11" s="42">
        <f t="shared" si="2"/>
        <v>60</v>
      </c>
      <c r="W11" s="44" t="s">
        <v>57</v>
      </c>
      <c r="X11" s="55" t="s">
        <v>58</v>
      </c>
      <c r="Y11" s="73">
        <v>1</v>
      </c>
      <c r="Z11" s="71"/>
      <c r="AA11" s="33"/>
      <c r="AB11" s="74" t="s">
        <v>71</v>
      </c>
      <c r="AC11" s="33"/>
      <c r="AD11" s="72"/>
      <c r="AE11" s="75" t="s">
        <v>72</v>
      </c>
      <c r="AF11" s="76"/>
      <c r="AG11" s="77"/>
      <c r="AH11" s="77"/>
      <c r="AI11" s="77"/>
      <c r="AJ11" s="77"/>
    </row>
    <row r="12" spans="1:36" ht="12.75" customHeight="1" hidden="1">
      <c r="A12" s="254"/>
      <c r="B12" s="79"/>
      <c r="C12" s="80" t="s">
        <v>73</v>
      </c>
      <c r="D12" s="80"/>
      <c r="E12" s="81"/>
      <c r="F12" s="82"/>
      <c r="G12" s="83"/>
      <c r="H12" s="84"/>
      <c r="I12" s="85"/>
      <c r="J12" s="86" t="s">
        <v>74</v>
      </c>
      <c r="K12" s="80" t="s">
        <v>75</v>
      </c>
      <c r="L12" s="87" t="s">
        <v>75</v>
      </c>
      <c r="M12" s="88"/>
      <c r="N12" s="80"/>
      <c r="O12" s="80"/>
      <c r="P12" s="87"/>
      <c r="Q12" s="89"/>
      <c r="R12" s="90"/>
      <c r="S12" s="91">
        <f t="shared" si="0"/>
        <v>0</v>
      </c>
      <c r="T12" s="92" t="str">
        <f t="shared" si="1"/>
        <v>O</v>
      </c>
      <c r="U12" s="80"/>
      <c r="V12" s="91">
        <f t="shared" si="2"/>
        <v>0</v>
      </c>
      <c r="W12" s="93" t="str">
        <f>IF(V12&lt;20,"O",IF(V12&lt;=20,"IV",IF(V12&lt;=120,"III",IF(V12&lt;=500,"II","I"))))</f>
        <v>O</v>
      </c>
      <c r="X12" s="94" t="str">
        <f>IF(W12="I","No aceptable",IF(W12="II","N0 Aceptable",IF(W12=0,"","Aceptable")))</f>
        <v>Aceptable</v>
      </c>
      <c r="Y12" s="95"/>
      <c r="Z12" s="88"/>
      <c r="AA12" s="80"/>
      <c r="AB12" s="80"/>
      <c r="AC12" s="80"/>
      <c r="AD12" s="87"/>
      <c r="AE12" s="96"/>
      <c r="AF12" s="97"/>
      <c r="AG12" s="97"/>
      <c r="AH12" s="97"/>
      <c r="AI12" s="97"/>
      <c r="AJ12" s="97"/>
    </row>
    <row r="13" spans="1:36" ht="12.75" customHeight="1" hidden="1">
      <c r="A13" s="254"/>
      <c r="B13" s="98"/>
      <c r="C13" s="99"/>
      <c r="D13" s="99"/>
      <c r="E13" s="100"/>
      <c r="F13" s="101"/>
      <c r="G13" s="102"/>
      <c r="H13" s="103"/>
      <c r="I13" s="104"/>
      <c r="J13" s="105"/>
      <c r="K13" s="99"/>
      <c r="L13" s="106"/>
      <c r="M13" s="107"/>
      <c r="N13" s="99"/>
      <c r="O13" s="99"/>
      <c r="P13" s="106"/>
      <c r="Q13" s="108"/>
      <c r="R13" s="109"/>
      <c r="S13" s="110">
        <f t="shared" si="0"/>
        <v>0</v>
      </c>
      <c r="T13" s="111" t="str">
        <f t="shared" si="1"/>
        <v>O</v>
      </c>
      <c r="U13" s="99"/>
      <c r="V13" s="110">
        <f t="shared" si="2"/>
        <v>0</v>
      </c>
      <c r="W13" s="112" t="str">
        <f>IF(V13&lt;20,"O",IF(V13&lt;=20,"IV",IF(V13&lt;=120,"III",IF(V13&lt;=500,"II","I"))))</f>
        <v>O</v>
      </c>
      <c r="X13" s="113" t="str">
        <f>IF(W13="I","No aceptable",IF(W13="II","N0 Aceptable",IF(W13=0,"","Aceptable")))</f>
        <v>Aceptable</v>
      </c>
      <c r="Y13" s="114"/>
      <c r="Z13" s="107"/>
      <c r="AA13" s="99"/>
      <c r="AB13" s="99"/>
      <c r="AC13" s="99"/>
      <c r="AD13" s="106"/>
      <c r="AE13" s="115"/>
      <c r="AF13" s="97"/>
      <c r="AG13" s="97"/>
      <c r="AH13" s="97"/>
      <c r="AI13" s="97"/>
      <c r="AJ13" s="97"/>
    </row>
    <row r="14" spans="1:36" ht="143.25" customHeight="1">
      <c r="A14" s="259" t="s">
        <v>76</v>
      </c>
      <c r="B14" s="63" t="s">
        <v>41</v>
      </c>
      <c r="C14" s="99"/>
      <c r="D14" s="99"/>
      <c r="E14" s="116" t="s">
        <v>42</v>
      </c>
      <c r="F14" s="255" t="s">
        <v>43</v>
      </c>
      <c r="G14" s="255"/>
      <c r="H14" s="32" t="s">
        <v>44</v>
      </c>
      <c r="I14" s="33" t="s">
        <v>77</v>
      </c>
      <c r="J14" s="34" t="s">
        <v>46</v>
      </c>
      <c r="K14" s="34" t="s">
        <v>46</v>
      </c>
      <c r="L14" s="35" t="s">
        <v>46</v>
      </c>
      <c r="M14" s="36"/>
      <c r="N14" s="37" t="s">
        <v>24</v>
      </c>
      <c r="O14" s="38"/>
      <c r="P14" s="39"/>
      <c r="Q14" s="40">
        <v>6</v>
      </c>
      <c r="R14" s="41">
        <v>3</v>
      </c>
      <c r="S14" s="42">
        <f>+Q14*R14</f>
        <v>18</v>
      </c>
      <c r="T14" s="43" t="str">
        <f t="shared" si="1"/>
        <v>(A)</v>
      </c>
      <c r="U14" s="33">
        <v>25</v>
      </c>
      <c r="V14" s="42">
        <f>+S14*U14</f>
        <v>450</v>
      </c>
      <c r="W14" s="44" t="s">
        <v>47</v>
      </c>
      <c r="X14" s="45" t="str">
        <f>IF(W14="I","No aceptable",IF(W14="II","N0 Aceptable con Control Especifico",IF(W14=0,"","Aceptable")))</f>
        <v>N0 Aceptable con Control Especifico</v>
      </c>
      <c r="Y14" s="33">
        <v>1</v>
      </c>
      <c r="Z14" s="46"/>
      <c r="AA14" s="46"/>
      <c r="AB14" s="33" t="s">
        <v>48</v>
      </c>
      <c r="AC14" s="47"/>
      <c r="AD14" s="47"/>
      <c r="AE14" s="48" t="s">
        <v>49</v>
      </c>
      <c r="AF14" s="97"/>
      <c r="AG14" s="97"/>
      <c r="AH14" s="97"/>
      <c r="AI14" s="97"/>
      <c r="AJ14" s="97"/>
    </row>
    <row r="15" spans="1:36" ht="276.75" customHeight="1">
      <c r="A15" s="259"/>
      <c r="B15" s="29" t="s">
        <v>78</v>
      </c>
      <c r="C15" s="30"/>
      <c r="D15" s="30"/>
      <c r="E15" s="31" t="s">
        <v>51</v>
      </c>
      <c r="F15" s="257" t="s">
        <v>52</v>
      </c>
      <c r="G15" s="257"/>
      <c r="H15" s="41" t="s">
        <v>62</v>
      </c>
      <c r="I15" s="33" t="s">
        <v>63</v>
      </c>
      <c r="J15" s="34" t="s">
        <v>64</v>
      </c>
      <c r="K15" s="34" t="s">
        <v>46</v>
      </c>
      <c r="L15" s="35" t="s">
        <v>55</v>
      </c>
      <c r="M15" s="36"/>
      <c r="N15" s="37"/>
      <c r="O15" s="58" t="s">
        <v>56</v>
      </c>
      <c r="P15" s="37"/>
      <c r="Q15" s="59">
        <v>2</v>
      </c>
      <c r="R15" s="41">
        <v>3</v>
      </c>
      <c r="S15" s="42">
        <v>6</v>
      </c>
      <c r="T15" s="43" t="str">
        <f t="shared" si="1"/>
        <v>(M)</v>
      </c>
      <c r="U15" s="33">
        <v>10</v>
      </c>
      <c r="V15" s="42">
        <v>60</v>
      </c>
      <c r="W15" s="44" t="s">
        <v>57</v>
      </c>
      <c r="X15" s="55" t="s">
        <v>58</v>
      </c>
      <c r="Y15" s="60">
        <v>1</v>
      </c>
      <c r="Z15" s="61"/>
      <c r="AA15" s="62"/>
      <c r="AB15" s="57" t="s">
        <v>65</v>
      </c>
      <c r="AC15" s="47"/>
      <c r="AD15" s="47"/>
      <c r="AE15" s="48" t="s">
        <v>60</v>
      </c>
      <c r="AF15" s="97"/>
      <c r="AG15" s="97"/>
      <c r="AH15" s="97"/>
      <c r="AI15" s="97"/>
      <c r="AJ15" s="97"/>
    </row>
    <row r="16" spans="1:36" ht="165.75" customHeight="1">
      <c r="A16" s="259"/>
      <c r="B16" s="29" t="s">
        <v>79</v>
      </c>
      <c r="C16" s="30"/>
      <c r="D16" s="30"/>
      <c r="E16" s="31" t="s">
        <v>51</v>
      </c>
      <c r="F16" s="256" t="s">
        <v>52</v>
      </c>
      <c r="G16" s="256"/>
      <c r="H16" s="32" t="s">
        <v>53</v>
      </c>
      <c r="I16" s="33" t="s">
        <v>54</v>
      </c>
      <c r="J16" s="50" t="s">
        <v>46</v>
      </c>
      <c r="K16" s="51" t="s">
        <v>46</v>
      </c>
      <c r="L16" s="52" t="s">
        <v>55</v>
      </c>
      <c r="M16" s="53"/>
      <c r="N16" s="54"/>
      <c r="O16" s="38" t="s">
        <v>56</v>
      </c>
      <c r="P16" s="39"/>
      <c r="Q16" s="40">
        <v>2</v>
      </c>
      <c r="R16" s="41">
        <v>3</v>
      </c>
      <c r="S16" s="42">
        <f>+Q16*R16</f>
        <v>6</v>
      </c>
      <c r="T16" s="43" t="str">
        <f t="shared" si="1"/>
        <v>(M)</v>
      </c>
      <c r="U16" s="33">
        <v>10</v>
      </c>
      <c r="V16" s="42">
        <f>+S16*U16</f>
        <v>60</v>
      </c>
      <c r="W16" s="44" t="s">
        <v>57</v>
      </c>
      <c r="X16" s="55" t="s">
        <v>58</v>
      </c>
      <c r="Y16" s="56">
        <v>1</v>
      </c>
      <c r="Z16" s="46"/>
      <c r="AA16" s="46"/>
      <c r="AB16" s="57" t="s">
        <v>59</v>
      </c>
      <c r="AC16" s="47"/>
      <c r="AD16" s="47"/>
      <c r="AE16" s="48" t="s">
        <v>60</v>
      </c>
      <c r="AF16" s="97"/>
      <c r="AG16" s="97"/>
      <c r="AH16" s="97"/>
      <c r="AI16" s="97"/>
      <c r="AJ16" s="97"/>
    </row>
    <row r="17" spans="1:31" ht="177" customHeight="1">
      <c r="A17" s="259"/>
      <c r="B17" s="117" t="s">
        <v>80</v>
      </c>
      <c r="C17" s="64" t="s">
        <v>67</v>
      </c>
      <c r="D17" s="64"/>
      <c r="E17" s="100" t="s">
        <v>51</v>
      </c>
      <c r="F17" s="260" t="s">
        <v>68</v>
      </c>
      <c r="G17" s="260"/>
      <c r="H17" s="56" t="s">
        <v>69</v>
      </c>
      <c r="I17" s="67" t="s">
        <v>70</v>
      </c>
      <c r="J17" s="68" t="s">
        <v>46</v>
      </c>
      <c r="K17" s="69" t="s">
        <v>46</v>
      </c>
      <c r="L17" s="70" t="s">
        <v>46</v>
      </c>
      <c r="M17" s="71"/>
      <c r="N17" s="33"/>
      <c r="O17" s="33" t="s">
        <v>56</v>
      </c>
      <c r="P17" s="72"/>
      <c r="Q17" s="40">
        <v>2</v>
      </c>
      <c r="R17" s="41">
        <v>3</v>
      </c>
      <c r="S17" s="42">
        <f>+Q17*R17</f>
        <v>6</v>
      </c>
      <c r="T17" s="43" t="str">
        <f t="shared" si="1"/>
        <v>(M)</v>
      </c>
      <c r="U17" s="33">
        <v>10</v>
      </c>
      <c r="V17" s="42">
        <f>+S17*U17</f>
        <v>60</v>
      </c>
      <c r="W17" s="44" t="s">
        <v>57</v>
      </c>
      <c r="X17" s="55" t="s">
        <v>58</v>
      </c>
      <c r="Y17" s="73">
        <v>1</v>
      </c>
      <c r="Z17" s="71"/>
      <c r="AA17" s="33"/>
      <c r="AB17" s="74" t="s">
        <v>71</v>
      </c>
      <c r="AC17" s="33"/>
      <c r="AD17" s="72"/>
      <c r="AE17" s="75" t="s">
        <v>72</v>
      </c>
    </row>
    <row r="18" spans="1:31" ht="177" customHeight="1">
      <c r="A18" s="261" t="s">
        <v>81</v>
      </c>
      <c r="B18" s="118" t="s">
        <v>82</v>
      </c>
      <c r="C18" s="64"/>
      <c r="D18" s="64"/>
      <c r="E18" s="65" t="s">
        <v>51</v>
      </c>
      <c r="F18" s="262" t="s">
        <v>83</v>
      </c>
      <c r="G18" s="262"/>
      <c r="H18" s="56" t="s">
        <v>84</v>
      </c>
      <c r="I18" s="67" t="s">
        <v>85</v>
      </c>
      <c r="J18" s="69" t="s">
        <v>86</v>
      </c>
      <c r="K18" s="69" t="s">
        <v>46</v>
      </c>
      <c r="L18" s="69" t="s">
        <v>46</v>
      </c>
      <c r="M18" s="33"/>
      <c r="N18" s="33"/>
      <c r="O18" s="33" t="s">
        <v>56</v>
      </c>
      <c r="P18" s="33"/>
      <c r="Q18" s="119">
        <v>2</v>
      </c>
      <c r="R18" s="41">
        <v>3</v>
      </c>
      <c r="S18" s="42">
        <f t="shared" si="0"/>
        <v>6</v>
      </c>
      <c r="T18" s="120" t="str">
        <f t="shared" si="1"/>
        <v>(M)</v>
      </c>
      <c r="U18" s="33">
        <v>10</v>
      </c>
      <c r="V18" s="42">
        <f t="shared" si="2"/>
        <v>60</v>
      </c>
      <c r="W18" s="44" t="s">
        <v>57</v>
      </c>
      <c r="X18" s="45" t="str">
        <f>IF(W18="I","No aceptable",IF(W18="II","N0 Aceptable con Control Especifico",IF(W18=0,"","Aceptable")))</f>
        <v>Aceptable</v>
      </c>
      <c r="Y18" s="33">
        <v>1</v>
      </c>
      <c r="Z18" s="33"/>
      <c r="AA18" s="33"/>
      <c r="AB18" s="74" t="s">
        <v>87</v>
      </c>
      <c r="AC18" s="33"/>
      <c r="AD18" s="72"/>
      <c r="AE18" s="48" t="s">
        <v>88</v>
      </c>
    </row>
    <row r="19" spans="1:31" ht="219" customHeight="1">
      <c r="A19" s="261"/>
      <c r="B19" s="79" t="s">
        <v>89</v>
      </c>
      <c r="C19" s="121"/>
      <c r="D19" s="121"/>
      <c r="E19" s="65" t="s">
        <v>51</v>
      </c>
      <c r="F19" s="263" t="s">
        <v>90</v>
      </c>
      <c r="G19" s="263"/>
      <c r="H19" s="56" t="s">
        <v>69</v>
      </c>
      <c r="I19" s="67" t="s">
        <v>70</v>
      </c>
      <c r="J19" s="68" t="s">
        <v>46</v>
      </c>
      <c r="K19" s="69" t="s">
        <v>46</v>
      </c>
      <c r="L19" s="70" t="s">
        <v>46</v>
      </c>
      <c r="M19" s="71"/>
      <c r="N19" s="33"/>
      <c r="O19" s="33" t="s">
        <v>56</v>
      </c>
      <c r="P19" s="72"/>
      <c r="Q19" s="40">
        <v>2</v>
      </c>
      <c r="R19" s="41">
        <v>3</v>
      </c>
      <c r="S19" s="42">
        <v>6</v>
      </c>
      <c r="T19" s="43" t="s">
        <v>91</v>
      </c>
      <c r="U19" s="33">
        <v>10</v>
      </c>
      <c r="V19" s="42">
        <v>60</v>
      </c>
      <c r="W19" s="44" t="s">
        <v>57</v>
      </c>
      <c r="X19" s="122" t="str">
        <f>IF(W19="I","No aceptable",IF(W19="II","N0 Aceptable",IF(W19=0,"","Aceptable")))</f>
        <v>Aceptable</v>
      </c>
      <c r="Y19" s="73">
        <v>1</v>
      </c>
      <c r="Z19" s="71"/>
      <c r="AA19" s="33"/>
      <c r="AB19" s="74" t="s">
        <v>71</v>
      </c>
      <c r="AC19" s="33"/>
      <c r="AD19" s="72"/>
      <c r="AE19" s="48" t="s">
        <v>72</v>
      </c>
    </row>
    <row r="20" spans="1:31" ht="219" customHeight="1">
      <c r="A20" s="261"/>
      <c r="B20" s="123" t="s">
        <v>92</v>
      </c>
      <c r="C20" s="121"/>
      <c r="D20" s="121"/>
      <c r="E20" s="100" t="s">
        <v>51</v>
      </c>
      <c r="F20" s="263" t="s">
        <v>93</v>
      </c>
      <c r="G20" s="263"/>
      <c r="H20" s="56" t="s">
        <v>94</v>
      </c>
      <c r="I20" s="67" t="s">
        <v>95</v>
      </c>
      <c r="J20" s="68" t="s">
        <v>46</v>
      </c>
      <c r="K20" s="68" t="s">
        <v>46</v>
      </c>
      <c r="L20" s="68" t="s">
        <v>46</v>
      </c>
      <c r="M20" s="47"/>
      <c r="N20" s="47"/>
      <c r="O20" s="33" t="s">
        <v>56</v>
      </c>
      <c r="P20" s="47"/>
      <c r="Q20" s="40">
        <v>2</v>
      </c>
      <c r="R20" s="41">
        <v>3</v>
      </c>
      <c r="S20" s="42">
        <v>6</v>
      </c>
      <c r="T20" s="43" t="s">
        <v>91</v>
      </c>
      <c r="U20" s="33">
        <v>10</v>
      </c>
      <c r="V20" s="42">
        <v>60</v>
      </c>
      <c r="W20" s="44" t="s">
        <v>57</v>
      </c>
      <c r="X20" s="122" t="str">
        <f>IF(W20="I","No aceptable",IF(W20="II","N0 Aceptable",IF(W20=0,"","Aceptable")))</f>
        <v>Aceptable</v>
      </c>
      <c r="Y20" s="73">
        <v>1</v>
      </c>
      <c r="Z20" s="47"/>
      <c r="AA20" s="47"/>
      <c r="AB20" s="74" t="s">
        <v>96</v>
      </c>
      <c r="AC20" s="47"/>
      <c r="AD20" s="47"/>
      <c r="AE20" s="124" t="s">
        <v>60</v>
      </c>
    </row>
    <row r="21" spans="1:31" ht="175.5" customHeight="1">
      <c r="A21" s="261"/>
      <c r="B21" s="125" t="s">
        <v>97</v>
      </c>
      <c r="C21" s="47"/>
      <c r="D21" s="47"/>
      <c r="E21" s="100"/>
      <c r="F21" s="263" t="s">
        <v>93</v>
      </c>
      <c r="G21" s="263"/>
      <c r="H21" s="56" t="s">
        <v>98</v>
      </c>
      <c r="I21" s="67" t="s">
        <v>63</v>
      </c>
      <c r="J21" s="68" t="s">
        <v>46</v>
      </c>
      <c r="K21" s="68" t="s">
        <v>46</v>
      </c>
      <c r="L21" s="68" t="s">
        <v>46</v>
      </c>
      <c r="M21" s="47"/>
      <c r="N21" s="47"/>
      <c r="O21" s="33" t="s">
        <v>56</v>
      </c>
      <c r="P21" s="47"/>
      <c r="Q21" s="40">
        <v>2</v>
      </c>
      <c r="R21" s="41">
        <v>3</v>
      </c>
      <c r="S21" s="42">
        <v>6</v>
      </c>
      <c r="T21" s="43" t="s">
        <v>91</v>
      </c>
      <c r="U21" s="33">
        <v>10</v>
      </c>
      <c r="V21" s="42">
        <v>60</v>
      </c>
      <c r="W21" s="44" t="s">
        <v>57</v>
      </c>
      <c r="X21" s="122" t="str">
        <f>IF(W21="I","No aceptable",IF(W21="II","N0 Aceptable",IF(W21=0,"","Aceptable")))</f>
        <v>Aceptable</v>
      </c>
      <c r="Y21" s="73">
        <v>1</v>
      </c>
      <c r="Z21" s="47"/>
      <c r="AA21" s="47"/>
      <c r="AB21" s="74" t="s">
        <v>99</v>
      </c>
      <c r="AC21" s="47"/>
      <c r="AD21" s="47"/>
      <c r="AE21" s="124" t="s">
        <v>60</v>
      </c>
    </row>
    <row r="22" spans="1:31" ht="98.25" customHeight="1">
      <c r="A22" s="264" t="s">
        <v>100</v>
      </c>
      <c r="B22" s="265" t="s">
        <v>101</v>
      </c>
      <c r="C22" s="127"/>
      <c r="D22" s="128"/>
      <c r="E22" s="266" t="s">
        <v>51</v>
      </c>
      <c r="F22" s="263" t="s">
        <v>102</v>
      </c>
      <c r="G22" s="263"/>
      <c r="H22" s="56" t="s">
        <v>84</v>
      </c>
      <c r="I22" s="67" t="s">
        <v>85</v>
      </c>
      <c r="J22" s="69" t="s">
        <v>86</v>
      </c>
      <c r="K22" s="69" t="s">
        <v>46</v>
      </c>
      <c r="L22" s="69" t="s">
        <v>46</v>
      </c>
      <c r="M22" s="33"/>
      <c r="N22" s="33"/>
      <c r="O22" s="33" t="s">
        <v>56</v>
      </c>
      <c r="P22" s="33"/>
      <c r="Q22" s="119">
        <v>2</v>
      </c>
      <c r="R22" s="41">
        <v>3</v>
      </c>
      <c r="S22" s="42">
        <f>+Q22*R22</f>
        <v>6</v>
      </c>
      <c r="T22" s="120" t="str">
        <f>IF(S22&lt;2,"O",IF(S22&lt;=4,"(B)",IF(S22&lt;=8,"(M)",IF(S22&lt;=20,"(A)","(MA)"))))</f>
        <v>(M)</v>
      </c>
      <c r="U22" s="33">
        <v>10</v>
      </c>
      <c r="V22" s="42">
        <f>+S22*U22</f>
        <v>60</v>
      </c>
      <c r="W22" s="44" t="s">
        <v>57</v>
      </c>
      <c r="X22" s="45" t="str">
        <f>IF(W22="I","No aceptable",IF(W22="II","N0 Aceptable con Control Especifico",IF(W22=0,"","Aceptable")))</f>
        <v>Aceptable</v>
      </c>
      <c r="Y22" s="33">
        <v>3</v>
      </c>
      <c r="Z22" s="33"/>
      <c r="AA22" s="33"/>
      <c r="AB22" s="74" t="s">
        <v>87</v>
      </c>
      <c r="AC22" s="33"/>
      <c r="AD22" s="72"/>
      <c r="AE22" s="48" t="s">
        <v>88</v>
      </c>
    </row>
    <row r="23" spans="1:31" ht="98.25" customHeight="1">
      <c r="A23" s="264"/>
      <c r="B23" s="265"/>
      <c r="C23" s="127"/>
      <c r="D23" s="128"/>
      <c r="E23" s="266"/>
      <c r="F23" s="263" t="s">
        <v>103</v>
      </c>
      <c r="G23" s="263"/>
      <c r="H23" s="56" t="s">
        <v>94</v>
      </c>
      <c r="I23" s="67" t="s">
        <v>95</v>
      </c>
      <c r="J23" s="68" t="s">
        <v>46</v>
      </c>
      <c r="K23" s="68" t="s">
        <v>46</v>
      </c>
      <c r="L23" s="68" t="s">
        <v>46</v>
      </c>
      <c r="M23" s="47"/>
      <c r="N23" s="47"/>
      <c r="O23" s="33" t="s">
        <v>56</v>
      </c>
      <c r="P23" s="47"/>
      <c r="Q23" s="40">
        <v>2</v>
      </c>
      <c r="R23" s="41">
        <v>3</v>
      </c>
      <c r="S23" s="42">
        <v>6</v>
      </c>
      <c r="T23" s="43" t="s">
        <v>91</v>
      </c>
      <c r="U23" s="33">
        <v>10</v>
      </c>
      <c r="V23" s="42">
        <v>60</v>
      </c>
      <c r="W23" s="44" t="s">
        <v>57</v>
      </c>
      <c r="X23" s="122" t="str">
        <f>IF(W23="I","No aceptable",IF(W23="II","N0 Aceptable",IF(W23=0,"","Aceptable")))</f>
        <v>Aceptable</v>
      </c>
      <c r="Y23" s="73">
        <v>3</v>
      </c>
      <c r="Z23" s="47"/>
      <c r="AA23" s="47"/>
      <c r="AB23" s="74" t="s">
        <v>96</v>
      </c>
      <c r="AC23" s="47"/>
      <c r="AD23" s="47"/>
      <c r="AE23" s="124" t="s">
        <v>60</v>
      </c>
    </row>
    <row r="24" spans="1:31" ht="201.75" customHeight="1">
      <c r="A24" s="264"/>
      <c r="B24" s="79" t="s">
        <v>104</v>
      </c>
      <c r="C24" s="127"/>
      <c r="D24" s="128"/>
      <c r="E24" s="266"/>
      <c r="F24" s="260" t="s">
        <v>103</v>
      </c>
      <c r="G24" s="260"/>
      <c r="H24" s="56" t="s">
        <v>98</v>
      </c>
      <c r="I24" s="67" t="s">
        <v>63</v>
      </c>
      <c r="J24" s="68" t="s">
        <v>46</v>
      </c>
      <c r="K24" s="68" t="s">
        <v>46</v>
      </c>
      <c r="L24" s="68" t="s">
        <v>46</v>
      </c>
      <c r="M24" s="47"/>
      <c r="N24" s="47"/>
      <c r="O24" s="33" t="s">
        <v>56</v>
      </c>
      <c r="P24" s="47"/>
      <c r="Q24" s="40">
        <v>2</v>
      </c>
      <c r="R24" s="41">
        <v>3</v>
      </c>
      <c r="S24" s="42">
        <v>6</v>
      </c>
      <c r="T24" s="43" t="s">
        <v>91</v>
      </c>
      <c r="U24" s="33">
        <v>10</v>
      </c>
      <c r="V24" s="42">
        <v>60</v>
      </c>
      <c r="W24" s="44" t="s">
        <v>57</v>
      </c>
      <c r="X24" s="122" t="str">
        <f>IF(W24="I","No aceptable",IF(W24="II","N0 Aceptable",IF(W24=0,"","Aceptable")))</f>
        <v>Aceptable</v>
      </c>
      <c r="Y24" s="73">
        <v>3</v>
      </c>
      <c r="Z24" s="47"/>
      <c r="AA24" s="47"/>
      <c r="AB24" s="74" t="s">
        <v>99</v>
      </c>
      <c r="AC24" s="47"/>
      <c r="AD24" s="47"/>
      <c r="AE24" s="129" t="s">
        <v>60</v>
      </c>
    </row>
    <row r="25" spans="1:31" ht="285.75" customHeight="1">
      <c r="A25" s="264"/>
      <c r="B25" s="98" t="s">
        <v>105</v>
      </c>
      <c r="C25" s="130"/>
      <c r="D25" s="130"/>
      <c r="E25" s="266"/>
      <c r="F25" s="260" t="s">
        <v>90</v>
      </c>
      <c r="G25" s="260"/>
      <c r="H25" s="56" t="s">
        <v>69</v>
      </c>
      <c r="I25" s="67" t="s">
        <v>70</v>
      </c>
      <c r="J25" s="68" t="s">
        <v>46</v>
      </c>
      <c r="K25" s="69" t="s">
        <v>46</v>
      </c>
      <c r="L25" s="70" t="s">
        <v>46</v>
      </c>
      <c r="M25" s="71"/>
      <c r="N25" s="33"/>
      <c r="O25" s="33" t="s">
        <v>56</v>
      </c>
      <c r="P25" s="72"/>
      <c r="Q25" s="40">
        <v>2</v>
      </c>
      <c r="R25" s="41">
        <v>3</v>
      </c>
      <c r="S25" s="42">
        <v>6</v>
      </c>
      <c r="T25" s="43" t="s">
        <v>91</v>
      </c>
      <c r="U25" s="33">
        <v>10</v>
      </c>
      <c r="V25" s="42">
        <v>60</v>
      </c>
      <c r="W25" s="44" t="s">
        <v>57</v>
      </c>
      <c r="X25" s="122" t="str">
        <f>IF(W25="I","No aceptable",IF(W25="II","N0 Aceptable",IF(W25=0,"","Aceptable")))</f>
        <v>Aceptable</v>
      </c>
      <c r="Y25" s="73">
        <v>3</v>
      </c>
      <c r="Z25" s="71"/>
      <c r="AA25" s="33"/>
      <c r="AB25" s="74" t="s">
        <v>71</v>
      </c>
      <c r="AC25" s="33"/>
      <c r="AD25" s="72"/>
      <c r="AE25" s="48" t="s">
        <v>72</v>
      </c>
    </row>
    <row r="26" spans="1:31" ht="114.75" customHeight="1">
      <c r="A26" s="267" t="s">
        <v>106</v>
      </c>
      <c r="B26" s="131" t="s">
        <v>107</v>
      </c>
      <c r="C26" s="130"/>
      <c r="D26" s="130"/>
      <c r="E26" s="266" t="s">
        <v>51</v>
      </c>
      <c r="F26" s="263" t="s">
        <v>83</v>
      </c>
      <c r="G26" s="263"/>
      <c r="H26" s="56" t="s">
        <v>84</v>
      </c>
      <c r="I26" s="67" t="s">
        <v>85</v>
      </c>
      <c r="J26" s="69" t="s">
        <v>86</v>
      </c>
      <c r="K26" s="69" t="s">
        <v>46</v>
      </c>
      <c r="L26" s="69" t="s">
        <v>46</v>
      </c>
      <c r="M26" s="33"/>
      <c r="N26" s="33"/>
      <c r="O26" s="33" t="s">
        <v>56</v>
      </c>
      <c r="P26" s="33"/>
      <c r="Q26" s="119">
        <v>2</v>
      </c>
      <c r="R26" s="41">
        <v>3</v>
      </c>
      <c r="S26" s="42">
        <f>+Q26*R26</f>
        <v>6</v>
      </c>
      <c r="T26" s="120" t="str">
        <f>IF(S26&lt;2,"O",IF(S26&lt;=4,"(B)",IF(S26&lt;=8,"(M)",IF(S26&lt;=20,"(A)","(MA)"))))</f>
        <v>(M)</v>
      </c>
      <c r="U26" s="33">
        <v>10</v>
      </c>
      <c r="V26" s="42">
        <f>+S26*U26</f>
        <v>60</v>
      </c>
      <c r="W26" s="44" t="s">
        <v>57</v>
      </c>
      <c r="X26" s="45" t="str">
        <f>IF(W26="I","No aceptable",IF(W26="II","N0 Aceptable con Control Especifico",IF(W26=0,"","Aceptable")))</f>
        <v>Aceptable</v>
      </c>
      <c r="Y26" s="33">
        <v>1</v>
      </c>
      <c r="Z26" s="33"/>
      <c r="AA26" s="33"/>
      <c r="AB26" s="74" t="s">
        <v>87</v>
      </c>
      <c r="AC26" s="33"/>
      <c r="AD26" s="72"/>
      <c r="AE26" s="48" t="s">
        <v>88</v>
      </c>
    </row>
    <row r="27" spans="1:31" ht="114.75" customHeight="1">
      <c r="A27" s="267"/>
      <c r="B27" s="131" t="s">
        <v>108</v>
      </c>
      <c r="C27" s="130"/>
      <c r="D27" s="130"/>
      <c r="E27" s="266"/>
      <c r="F27" s="263" t="s">
        <v>103</v>
      </c>
      <c r="G27" s="263"/>
      <c r="H27" s="56" t="s">
        <v>94</v>
      </c>
      <c r="I27" s="67" t="s">
        <v>95</v>
      </c>
      <c r="J27" s="68" t="s">
        <v>46</v>
      </c>
      <c r="K27" s="68" t="s">
        <v>46</v>
      </c>
      <c r="L27" s="68" t="s">
        <v>46</v>
      </c>
      <c r="M27" s="47"/>
      <c r="N27" s="47"/>
      <c r="O27" s="33" t="s">
        <v>56</v>
      </c>
      <c r="P27" s="47"/>
      <c r="Q27" s="40">
        <v>2</v>
      </c>
      <c r="R27" s="41">
        <v>3</v>
      </c>
      <c r="S27" s="42">
        <v>6</v>
      </c>
      <c r="T27" s="43" t="s">
        <v>91</v>
      </c>
      <c r="U27" s="33">
        <v>10</v>
      </c>
      <c r="V27" s="42">
        <v>60</v>
      </c>
      <c r="W27" s="44" t="s">
        <v>57</v>
      </c>
      <c r="X27" s="122" t="str">
        <f>IF(W27="I","No aceptable",IF(W27="II","N0 Aceptable",IF(W27=0,"","Aceptable")))</f>
        <v>Aceptable</v>
      </c>
      <c r="Y27" s="73">
        <v>1</v>
      </c>
      <c r="Z27" s="47"/>
      <c r="AA27" s="47"/>
      <c r="AB27" s="74" t="s">
        <v>96</v>
      </c>
      <c r="AC27" s="47"/>
      <c r="AD27" s="47"/>
      <c r="AE27" s="124" t="s">
        <v>60</v>
      </c>
    </row>
    <row r="28" spans="1:31" ht="114.75" customHeight="1">
      <c r="A28" s="267"/>
      <c r="B28" s="131" t="s">
        <v>109</v>
      </c>
      <c r="C28" s="130"/>
      <c r="D28" s="130"/>
      <c r="E28" s="266"/>
      <c r="F28" s="263" t="s">
        <v>43</v>
      </c>
      <c r="G28" s="263"/>
      <c r="H28" s="56" t="s">
        <v>110</v>
      </c>
      <c r="I28" s="33" t="s">
        <v>77</v>
      </c>
      <c r="J28" s="34" t="s">
        <v>46</v>
      </c>
      <c r="K28" s="34" t="s">
        <v>46</v>
      </c>
      <c r="L28" s="35" t="s">
        <v>46</v>
      </c>
      <c r="M28" s="36"/>
      <c r="N28" s="37"/>
      <c r="O28" s="38" t="s">
        <v>56</v>
      </c>
      <c r="P28" s="39"/>
      <c r="Q28" s="40">
        <v>2</v>
      </c>
      <c r="R28" s="41">
        <v>3</v>
      </c>
      <c r="S28" s="42">
        <f>+Q28*R28</f>
        <v>6</v>
      </c>
      <c r="T28" s="43" t="str">
        <f>IF(S28&lt;2,"O",IF(S28&lt;=4,"(B)",IF(S28&lt;=8,"(M)",IF(S28&lt;=20,"(A)","(MA)"))))</f>
        <v>(M)</v>
      </c>
      <c r="U28" s="33">
        <v>10</v>
      </c>
      <c r="V28" s="42">
        <f>+S28*U28</f>
        <v>60</v>
      </c>
      <c r="W28" s="44" t="s">
        <v>57</v>
      </c>
      <c r="X28" s="55" t="s">
        <v>58</v>
      </c>
      <c r="Y28" s="56">
        <v>1</v>
      </c>
      <c r="Z28" s="46"/>
      <c r="AA28" s="46"/>
      <c r="AB28" s="33" t="s">
        <v>48</v>
      </c>
      <c r="AC28" s="47"/>
      <c r="AD28" s="47"/>
      <c r="AE28" s="48" t="s">
        <v>49</v>
      </c>
    </row>
    <row r="29" spans="1:31" ht="171.75" customHeight="1">
      <c r="A29" s="267"/>
      <c r="B29" s="268" t="s">
        <v>111</v>
      </c>
      <c r="C29" s="130"/>
      <c r="D29" s="130"/>
      <c r="E29" s="266"/>
      <c r="F29" s="260" t="s">
        <v>90</v>
      </c>
      <c r="G29" s="260"/>
      <c r="H29" s="56" t="s">
        <v>69</v>
      </c>
      <c r="I29" s="67" t="s">
        <v>70</v>
      </c>
      <c r="J29" s="68" t="s">
        <v>46</v>
      </c>
      <c r="K29" s="69" t="s">
        <v>46</v>
      </c>
      <c r="L29" s="70" t="s">
        <v>46</v>
      </c>
      <c r="M29" s="71"/>
      <c r="N29" s="33"/>
      <c r="O29" s="33" t="s">
        <v>56</v>
      </c>
      <c r="P29" s="72"/>
      <c r="Q29" s="40">
        <v>2</v>
      </c>
      <c r="R29" s="41">
        <v>3</v>
      </c>
      <c r="S29" s="42">
        <v>6</v>
      </c>
      <c r="T29" s="43" t="s">
        <v>91</v>
      </c>
      <c r="U29" s="33">
        <v>10</v>
      </c>
      <c r="V29" s="42">
        <v>60</v>
      </c>
      <c r="W29" s="44" t="s">
        <v>57</v>
      </c>
      <c r="X29" s="122" t="str">
        <f>IF(W29="I","No aceptable",IF(W29="II","N0 Aceptable",IF(W29=0,"","Aceptable")))</f>
        <v>Aceptable</v>
      </c>
      <c r="Y29" s="73">
        <v>1</v>
      </c>
      <c r="Z29" s="71"/>
      <c r="AA29" s="33"/>
      <c r="AB29" s="74" t="s">
        <v>71</v>
      </c>
      <c r="AC29" s="33"/>
      <c r="AD29" s="72"/>
      <c r="AE29" s="48" t="s">
        <v>112</v>
      </c>
    </row>
    <row r="30" spans="1:31" ht="171.75" customHeight="1">
      <c r="A30" s="267"/>
      <c r="B30" s="268"/>
      <c r="C30" s="130"/>
      <c r="D30" s="130"/>
      <c r="E30" s="266"/>
      <c r="F30" s="269" t="s">
        <v>113</v>
      </c>
      <c r="G30" s="269"/>
      <c r="H30" s="33" t="s">
        <v>114</v>
      </c>
      <c r="I30" s="33" t="s">
        <v>115</v>
      </c>
      <c r="J30" s="69" t="s">
        <v>46</v>
      </c>
      <c r="K30" s="69" t="s">
        <v>46</v>
      </c>
      <c r="L30" s="69" t="s">
        <v>116</v>
      </c>
      <c r="M30" s="33"/>
      <c r="N30" s="33" t="s">
        <v>117</v>
      </c>
      <c r="O30" s="33"/>
      <c r="P30" s="33"/>
      <c r="Q30" s="119">
        <v>6</v>
      </c>
      <c r="R30" s="41">
        <v>3</v>
      </c>
      <c r="S30" s="42">
        <f>+Q30*R30</f>
        <v>18</v>
      </c>
      <c r="T30" s="120" t="str">
        <f>IF(S30&lt;2,"O",IF(S30&lt;=4,"(B)",IF(S30&lt;=8,"(M)",IF(S30&lt;=20,"(A)","(MA)"))))</f>
        <v>(A)</v>
      </c>
      <c r="U30" s="33">
        <v>25</v>
      </c>
      <c r="V30" s="42">
        <f>+S30*U30</f>
        <v>450</v>
      </c>
      <c r="W30" s="44" t="s">
        <v>47</v>
      </c>
      <c r="X30" s="45" t="str">
        <f>IF(W30="I","No aceptable",IF(W30="II","N0 Aceptable con Control Especifico",IF(W30=0,"","Aceptable")))</f>
        <v>N0 Aceptable con Control Especifico</v>
      </c>
      <c r="Y30" s="33">
        <v>1</v>
      </c>
      <c r="Z30" s="33"/>
      <c r="AA30" s="33"/>
      <c r="AB30" s="74" t="s">
        <v>118</v>
      </c>
      <c r="AC30" s="132"/>
      <c r="AD30" s="132"/>
      <c r="AE30" s="133" t="s">
        <v>49</v>
      </c>
    </row>
    <row r="31" spans="1:31" ht="173.25" customHeight="1">
      <c r="A31" s="267"/>
      <c r="B31" s="268"/>
      <c r="C31" s="130"/>
      <c r="D31" s="130"/>
      <c r="E31" s="266"/>
      <c r="F31" s="260" t="s">
        <v>103</v>
      </c>
      <c r="G31" s="260"/>
      <c r="H31" s="56" t="s">
        <v>98</v>
      </c>
      <c r="I31" s="67" t="s">
        <v>63</v>
      </c>
      <c r="J31" s="68" t="s">
        <v>46</v>
      </c>
      <c r="K31" s="68" t="s">
        <v>46</v>
      </c>
      <c r="L31" s="68" t="s">
        <v>46</v>
      </c>
      <c r="M31" s="47"/>
      <c r="N31" s="47"/>
      <c r="O31" s="33" t="s">
        <v>56</v>
      </c>
      <c r="P31" s="47"/>
      <c r="Q31" s="40">
        <v>2</v>
      </c>
      <c r="R31" s="41">
        <v>3</v>
      </c>
      <c r="S31" s="42">
        <v>6</v>
      </c>
      <c r="T31" s="43" t="s">
        <v>91</v>
      </c>
      <c r="U31" s="33">
        <v>10</v>
      </c>
      <c r="V31" s="42">
        <v>60</v>
      </c>
      <c r="W31" s="44" t="s">
        <v>57</v>
      </c>
      <c r="X31" s="122" t="str">
        <f>IF(W31="I","No aceptable",IF(W31="II","N0 Aceptable",IF(W31=0,"","Aceptable")))</f>
        <v>Aceptable</v>
      </c>
      <c r="Y31" s="73">
        <v>1</v>
      </c>
      <c r="Z31" s="47"/>
      <c r="AA31" s="47"/>
      <c r="AB31" s="74" t="s">
        <v>99</v>
      </c>
      <c r="AC31" s="47"/>
      <c r="AD31" s="47"/>
      <c r="AE31" s="134" t="s">
        <v>60</v>
      </c>
    </row>
    <row r="32" spans="1:31" ht="242.25" customHeight="1">
      <c r="A32" s="270" t="s">
        <v>119</v>
      </c>
      <c r="B32" s="271" t="s">
        <v>120</v>
      </c>
      <c r="C32" s="130"/>
      <c r="D32" s="130"/>
      <c r="E32" s="266" t="s">
        <v>51</v>
      </c>
      <c r="F32" s="260" t="s">
        <v>103</v>
      </c>
      <c r="G32" s="260"/>
      <c r="H32" s="56" t="s">
        <v>98</v>
      </c>
      <c r="I32" s="67" t="s">
        <v>63</v>
      </c>
      <c r="J32" s="68" t="s">
        <v>46</v>
      </c>
      <c r="K32" s="68" t="s">
        <v>46</v>
      </c>
      <c r="L32" s="68" t="s">
        <v>46</v>
      </c>
      <c r="M32" s="47"/>
      <c r="N32" s="47"/>
      <c r="O32" s="33" t="s">
        <v>56</v>
      </c>
      <c r="P32" s="47"/>
      <c r="Q32" s="40">
        <v>2</v>
      </c>
      <c r="R32" s="41">
        <v>3</v>
      </c>
      <c r="S32" s="42">
        <v>6</v>
      </c>
      <c r="T32" s="43" t="s">
        <v>91</v>
      </c>
      <c r="U32" s="33">
        <v>10</v>
      </c>
      <c r="V32" s="42">
        <v>60</v>
      </c>
      <c r="W32" s="44" t="s">
        <v>57</v>
      </c>
      <c r="X32" s="122" t="str">
        <f>IF(W32="I","No aceptable",IF(W32="II","N0 Aceptable",IF(W32=0,"","Aceptable")))</f>
        <v>Aceptable</v>
      </c>
      <c r="Y32" s="73">
        <v>2</v>
      </c>
      <c r="Z32" s="47"/>
      <c r="AA32" s="47"/>
      <c r="AB32" s="74" t="s">
        <v>99</v>
      </c>
      <c r="AC32" s="47"/>
      <c r="AD32" s="47"/>
      <c r="AE32" s="134" t="s">
        <v>60</v>
      </c>
    </row>
    <row r="33" spans="1:31" ht="134.25" customHeight="1">
      <c r="A33" s="270"/>
      <c r="B33" s="271"/>
      <c r="C33" s="130"/>
      <c r="D33" s="130"/>
      <c r="E33" s="266"/>
      <c r="F33" s="263" t="s">
        <v>103</v>
      </c>
      <c r="G33" s="263"/>
      <c r="H33" s="56" t="s">
        <v>94</v>
      </c>
      <c r="I33" s="67" t="s">
        <v>95</v>
      </c>
      <c r="J33" s="68" t="s">
        <v>46</v>
      </c>
      <c r="K33" s="68" t="s">
        <v>46</v>
      </c>
      <c r="L33" s="68" t="s">
        <v>46</v>
      </c>
      <c r="M33" s="47"/>
      <c r="N33" s="47"/>
      <c r="O33" s="33" t="s">
        <v>56</v>
      </c>
      <c r="P33" s="47"/>
      <c r="Q33" s="40">
        <v>2</v>
      </c>
      <c r="R33" s="41">
        <v>3</v>
      </c>
      <c r="S33" s="42">
        <v>6</v>
      </c>
      <c r="T33" s="43" t="s">
        <v>91</v>
      </c>
      <c r="U33" s="33">
        <v>10</v>
      </c>
      <c r="V33" s="42">
        <v>60</v>
      </c>
      <c r="W33" s="44" t="s">
        <v>57</v>
      </c>
      <c r="X33" s="122" t="str">
        <f>IF(W33="I","No aceptable",IF(W33="II","N0 Aceptable",IF(W33=0,"","Aceptable")))</f>
        <v>Aceptable</v>
      </c>
      <c r="Y33" s="73">
        <v>2</v>
      </c>
      <c r="Z33" s="47"/>
      <c r="AA33" s="47"/>
      <c r="AB33" s="74" t="s">
        <v>96</v>
      </c>
      <c r="AC33" s="47"/>
      <c r="AD33" s="47"/>
      <c r="AE33" s="124" t="s">
        <v>60</v>
      </c>
    </row>
    <row r="34" spans="1:31" ht="209.25" customHeight="1">
      <c r="A34" s="270"/>
      <c r="B34" s="136" t="s">
        <v>121</v>
      </c>
      <c r="C34" s="130"/>
      <c r="D34" s="130"/>
      <c r="E34" s="266"/>
      <c r="F34" s="263" t="s">
        <v>83</v>
      </c>
      <c r="G34" s="263"/>
      <c r="H34" s="56" t="s">
        <v>84</v>
      </c>
      <c r="I34" s="67" t="s">
        <v>85</v>
      </c>
      <c r="J34" s="69" t="s">
        <v>86</v>
      </c>
      <c r="K34" s="69" t="s">
        <v>46</v>
      </c>
      <c r="L34" s="69" t="s">
        <v>46</v>
      </c>
      <c r="M34" s="33"/>
      <c r="N34" s="33"/>
      <c r="O34" s="33" t="s">
        <v>56</v>
      </c>
      <c r="P34" s="33"/>
      <c r="Q34" s="119">
        <v>2</v>
      </c>
      <c r="R34" s="41">
        <v>3</v>
      </c>
      <c r="S34" s="42">
        <f>+Q34*R34</f>
        <v>6</v>
      </c>
      <c r="T34" s="120" t="str">
        <f>IF(S34&lt;2,"O",IF(S34&lt;=4,"(B)",IF(S34&lt;=8,"(M)",IF(S34&lt;=20,"(A)","(MA)"))))</f>
        <v>(M)</v>
      </c>
      <c r="U34" s="33">
        <v>10</v>
      </c>
      <c r="V34" s="42">
        <f>+S34*U34</f>
        <v>60</v>
      </c>
      <c r="W34" s="44" t="s">
        <v>57</v>
      </c>
      <c r="X34" s="45" t="str">
        <f>IF(W34="I","No aceptable",IF(W34="II","N0 Aceptable con Control Especifico",IF(W34=0,"","Aceptable")))</f>
        <v>Aceptable</v>
      </c>
      <c r="Y34" s="33">
        <v>2</v>
      </c>
      <c r="Z34" s="33"/>
      <c r="AA34" s="33"/>
      <c r="AB34" s="74" t="s">
        <v>87</v>
      </c>
      <c r="AC34" s="33"/>
      <c r="AD34" s="72"/>
      <c r="AE34" s="48" t="s">
        <v>88</v>
      </c>
    </row>
    <row r="35" spans="1:31" ht="246" customHeight="1">
      <c r="A35" s="270"/>
      <c r="B35" s="135" t="s">
        <v>122</v>
      </c>
      <c r="C35" s="130"/>
      <c r="D35" s="130"/>
      <c r="E35" s="266"/>
      <c r="F35" s="260" t="s">
        <v>68</v>
      </c>
      <c r="G35" s="260"/>
      <c r="H35" s="56" t="s">
        <v>69</v>
      </c>
      <c r="I35" s="67" t="s">
        <v>70</v>
      </c>
      <c r="J35" s="68" t="s">
        <v>46</v>
      </c>
      <c r="K35" s="69" t="s">
        <v>46</v>
      </c>
      <c r="L35" s="70" t="s">
        <v>46</v>
      </c>
      <c r="M35" s="71"/>
      <c r="N35" s="33"/>
      <c r="O35" s="33" t="s">
        <v>56</v>
      </c>
      <c r="P35" s="72"/>
      <c r="Q35" s="40">
        <v>2</v>
      </c>
      <c r="R35" s="41">
        <v>3</v>
      </c>
      <c r="S35" s="42">
        <v>6</v>
      </c>
      <c r="T35" s="43" t="s">
        <v>91</v>
      </c>
      <c r="U35" s="33">
        <v>10</v>
      </c>
      <c r="V35" s="42">
        <v>60</v>
      </c>
      <c r="W35" s="44" t="s">
        <v>57</v>
      </c>
      <c r="X35" s="122" t="str">
        <f>IF(W35="I","No aceptable",IF(W35="II","N0 Aceptable",IF(W35=0,"","Aceptable")))</f>
        <v>Aceptable</v>
      </c>
      <c r="Y35" s="73">
        <v>2</v>
      </c>
      <c r="Z35" s="71"/>
      <c r="AA35" s="33"/>
      <c r="AB35" s="74" t="s">
        <v>71</v>
      </c>
      <c r="AC35" s="33"/>
      <c r="AD35" s="72"/>
      <c r="AE35" s="48" t="s">
        <v>72</v>
      </c>
    </row>
    <row r="36" spans="1:31" ht="205.5" customHeight="1">
      <c r="A36" s="272" t="s">
        <v>123</v>
      </c>
      <c r="B36" s="271" t="s">
        <v>124</v>
      </c>
      <c r="C36" s="130"/>
      <c r="D36" s="130"/>
      <c r="E36" s="266" t="s">
        <v>51</v>
      </c>
      <c r="F36" s="263" t="s">
        <v>83</v>
      </c>
      <c r="G36" s="263"/>
      <c r="H36" s="56" t="s">
        <v>84</v>
      </c>
      <c r="I36" s="67" t="s">
        <v>85</v>
      </c>
      <c r="J36" s="69" t="s">
        <v>86</v>
      </c>
      <c r="K36" s="69" t="s">
        <v>46</v>
      </c>
      <c r="L36" s="69" t="s">
        <v>46</v>
      </c>
      <c r="M36" s="33"/>
      <c r="N36" s="33"/>
      <c r="O36" s="33" t="s">
        <v>56</v>
      </c>
      <c r="P36" s="33"/>
      <c r="Q36" s="119">
        <v>2</v>
      </c>
      <c r="R36" s="41">
        <v>3</v>
      </c>
      <c r="S36" s="42">
        <f>+Q36*R36</f>
        <v>6</v>
      </c>
      <c r="T36" s="120" t="str">
        <f>IF(S36&lt;2,"O",IF(S36&lt;=4,"(B)",IF(S36&lt;=8,"(M)",IF(S36&lt;=20,"(A)","(MA)"))))</f>
        <v>(M)</v>
      </c>
      <c r="U36" s="33">
        <v>10</v>
      </c>
      <c r="V36" s="42">
        <f>+S36*U36</f>
        <v>60</v>
      </c>
      <c r="W36" s="44" t="s">
        <v>57</v>
      </c>
      <c r="X36" s="45" t="str">
        <f>IF(W36="I","No aceptable",IF(W36="II","N0 Aceptable con Control Especifico",IF(W36=0,"","Aceptable")))</f>
        <v>Aceptable</v>
      </c>
      <c r="Y36" s="33">
        <v>2</v>
      </c>
      <c r="Z36" s="33"/>
      <c r="AA36" s="33"/>
      <c r="AB36" s="74" t="s">
        <v>87</v>
      </c>
      <c r="AC36" s="33"/>
      <c r="AD36" s="72"/>
      <c r="AE36" s="48" t="s">
        <v>88</v>
      </c>
    </row>
    <row r="37" spans="1:31" ht="147.75" customHeight="1">
      <c r="A37" s="272"/>
      <c r="B37" s="271"/>
      <c r="E37" s="266"/>
      <c r="F37" s="260" t="s">
        <v>68</v>
      </c>
      <c r="G37" s="260"/>
      <c r="H37" s="56" t="s">
        <v>69</v>
      </c>
      <c r="I37" s="67" t="s">
        <v>70</v>
      </c>
      <c r="J37" s="68" t="s">
        <v>46</v>
      </c>
      <c r="K37" s="69" t="s">
        <v>46</v>
      </c>
      <c r="L37" s="70" t="s">
        <v>46</v>
      </c>
      <c r="M37" s="71"/>
      <c r="N37" s="33"/>
      <c r="O37" s="33" t="s">
        <v>56</v>
      </c>
      <c r="P37" s="72"/>
      <c r="Q37" s="40">
        <v>2</v>
      </c>
      <c r="R37" s="41">
        <v>3</v>
      </c>
      <c r="S37" s="42">
        <v>6</v>
      </c>
      <c r="T37" s="43" t="s">
        <v>91</v>
      </c>
      <c r="U37" s="33">
        <v>10</v>
      </c>
      <c r="V37" s="42">
        <v>60</v>
      </c>
      <c r="W37" s="44" t="s">
        <v>57</v>
      </c>
      <c r="X37" s="122" t="str">
        <f aca="true" t="shared" si="3" ref="X37:X42">IF(W37="I","No aceptable",IF(W37="II","N0 Aceptable",IF(W37=0,"","Aceptable")))</f>
        <v>Aceptable</v>
      </c>
      <c r="Y37" s="73">
        <v>1</v>
      </c>
      <c r="Z37" s="71"/>
      <c r="AA37" s="33"/>
      <c r="AB37" s="74" t="s">
        <v>71</v>
      </c>
      <c r="AC37" s="33"/>
      <c r="AD37" s="72"/>
      <c r="AE37" s="48" t="s">
        <v>72</v>
      </c>
    </row>
    <row r="38" spans="1:31" ht="147.75" customHeight="1">
      <c r="A38" s="272"/>
      <c r="B38" s="273" t="s">
        <v>125</v>
      </c>
      <c r="E38" s="266"/>
      <c r="F38" s="263" t="s">
        <v>103</v>
      </c>
      <c r="G38" s="263"/>
      <c r="H38" s="56" t="s">
        <v>94</v>
      </c>
      <c r="I38" s="67" t="s">
        <v>95</v>
      </c>
      <c r="J38" s="68" t="s">
        <v>46</v>
      </c>
      <c r="K38" s="68" t="s">
        <v>46</v>
      </c>
      <c r="L38" s="68" t="s">
        <v>46</v>
      </c>
      <c r="M38" s="47"/>
      <c r="N38" s="47"/>
      <c r="O38" s="33" t="s">
        <v>56</v>
      </c>
      <c r="P38" s="47"/>
      <c r="Q38" s="40">
        <v>2</v>
      </c>
      <c r="R38" s="41">
        <v>3</v>
      </c>
      <c r="S38" s="42">
        <v>6</v>
      </c>
      <c r="T38" s="43" t="s">
        <v>91</v>
      </c>
      <c r="U38" s="33">
        <v>10</v>
      </c>
      <c r="V38" s="42">
        <v>60</v>
      </c>
      <c r="W38" s="44" t="s">
        <v>57</v>
      </c>
      <c r="X38" s="122" t="str">
        <f t="shared" si="3"/>
        <v>Aceptable</v>
      </c>
      <c r="Y38" s="73">
        <v>1</v>
      </c>
      <c r="Z38" s="47"/>
      <c r="AA38" s="47"/>
      <c r="AB38" s="74" t="s">
        <v>96</v>
      </c>
      <c r="AC38" s="47"/>
      <c r="AD38" s="47"/>
      <c r="AE38" s="124" t="s">
        <v>60</v>
      </c>
    </row>
    <row r="39" spans="1:31" ht="192" customHeight="1">
      <c r="A39" s="272"/>
      <c r="B39" s="273"/>
      <c r="E39" s="266"/>
      <c r="F39" s="260" t="s">
        <v>103</v>
      </c>
      <c r="G39" s="260"/>
      <c r="H39" s="56" t="s">
        <v>98</v>
      </c>
      <c r="I39" s="67" t="s">
        <v>63</v>
      </c>
      <c r="J39" s="68" t="s">
        <v>46</v>
      </c>
      <c r="K39" s="68" t="s">
        <v>46</v>
      </c>
      <c r="L39" s="68" t="s">
        <v>46</v>
      </c>
      <c r="M39" s="47"/>
      <c r="N39" s="47"/>
      <c r="O39" s="33" t="s">
        <v>56</v>
      </c>
      <c r="P39" s="47"/>
      <c r="Q39" s="40">
        <v>2</v>
      </c>
      <c r="R39" s="41">
        <v>3</v>
      </c>
      <c r="S39" s="42">
        <v>6</v>
      </c>
      <c r="T39" s="43" t="s">
        <v>91</v>
      </c>
      <c r="U39" s="33">
        <v>10</v>
      </c>
      <c r="V39" s="42">
        <v>60</v>
      </c>
      <c r="W39" s="44" t="s">
        <v>57</v>
      </c>
      <c r="X39" s="122" t="str">
        <f t="shared" si="3"/>
        <v>Aceptable</v>
      </c>
      <c r="Y39" s="73">
        <v>1</v>
      </c>
      <c r="Z39" s="47"/>
      <c r="AA39" s="47"/>
      <c r="AB39" s="74" t="s">
        <v>99</v>
      </c>
      <c r="AC39" s="47"/>
      <c r="AD39" s="47"/>
      <c r="AE39" s="134" t="s">
        <v>60</v>
      </c>
    </row>
    <row r="40" spans="1:31" ht="226.5" customHeight="1">
      <c r="A40" s="274" t="s">
        <v>126</v>
      </c>
      <c r="B40" s="271" t="s">
        <v>127</v>
      </c>
      <c r="E40" s="137" t="s">
        <v>51</v>
      </c>
      <c r="F40" s="275" t="s">
        <v>103</v>
      </c>
      <c r="G40" s="275"/>
      <c r="H40" s="56" t="s">
        <v>128</v>
      </c>
      <c r="I40" s="67" t="s">
        <v>129</v>
      </c>
      <c r="J40" s="68" t="s">
        <v>46</v>
      </c>
      <c r="K40" s="68" t="s">
        <v>46</v>
      </c>
      <c r="L40" s="68" t="s">
        <v>46</v>
      </c>
      <c r="M40" s="47"/>
      <c r="N40" s="47"/>
      <c r="O40" s="33" t="s">
        <v>56</v>
      </c>
      <c r="P40" s="47"/>
      <c r="Q40" s="40">
        <v>2</v>
      </c>
      <c r="R40" s="41">
        <v>3</v>
      </c>
      <c r="S40" s="42">
        <v>6</v>
      </c>
      <c r="T40" s="43" t="s">
        <v>91</v>
      </c>
      <c r="U40" s="33">
        <v>10</v>
      </c>
      <c r="V40" s="42">
        <v>60</v>
      </c>
      <c r="W40" s="44" t="s">
        <v>57</v>
      </c>
      <c r="X40" s="122" t="str">
        <f t="shared" si="3"/>
        <v>Aceptable</v>
      </c>
      <c r="Y40" s="73">
        <v>1</v>
      </c>
      <c r="Z40" s="47"/>
      <c r="AA40" s="47"/>
      <c r="AB40" s="138" t="s">
        <v>130</v>
      </c>
      <c r="AC40" s="47"/>
      <c r="AD40" s="47"/>
      <c r="AE40" s="48" t="s">
        <v>131</v>
      </c>
    </row>
    <row r="41" spans="1:31" ht="226.5" customHeight="1">
      <c r="A41" s="274"/>
      <c r="B41" s="271"/>
      <c r="E41" s="81" t="s">
        <v>51</v>
      </c>
      <c r="F41" s="263" t="s">
        <v>103</v>
      </c>
      <c r="G41" s="263"/>
      <c r="H41" s="56" t="s">
        <v>94</v>
      </c>
      <c r="I41" s="67" t="s">
        <v>95</v>
      </c>
      <c r="J41" s="68" t="s">
        <v>46</v>
      </c>
      <c r="K41" s="68" t="s">
        <v>46</v>
      </c>
      <c r="L41" s="68" t="s">
        <v>46</v>
      </c>
      <c r="M41" s="47"/>
      <c r="N41" s="47"/>
      <c r="O41" s="33" t="s">
        <v>56</v>
      </c>
      <c r="P41" s="47"/>
      <c r="Q41" s="40">
        <v>2</v>
      </c>
      <c r="R41" s="41">
        <v>3</v>
      </c>
      <c r="S41" s="42">
        <v>6</v>
      </c>
      <c r="T41" s="43" t="s">
        <v>91</v>
      </c>
      <c r="U41" s="33">
        <v>10</v>
      </c>
      <c r="V41" s="42">
        <v>60</v>
      </c>
      <c r="W41" s="44" t="s">
        <v>57</v>
      </c>
      <c r="X41" s="122" t="str">
        <f t="shared" si="3"/>
        <v>Aceptable</v>
      </c>
      <c r="Y41" s="73">
        <v>1</v>
      </c>
      <c r="Z41" s="47"/>
      <c r="AA41" s="47"/>
      <c r="AB41" s="74" t="s">
        <v>96</v>
      </c>
      <c r="AC41" s="47"/>
      <c r="AD41" s="47"/>
      <c r="AE41" s="124" t="s">
        <v>60</v>
      </c>
    </row>
    <row r="42" spans="1:31" ht="226.5" customHeight="1">
      <c r="A42" s="274"/>
      <c r="B42" s="271"/>
      <c r="E42" s="139" t="s">
        <v>51</v>
      </c>
      <c r="F42" s="260" t="s">
        <v>68</v>
      </c>
      <c r="G42" s="260"/>
      <c r="H42" s="56" t="s">
        <v>69</v>
      </c>
      <c r="I42" s="67" t="s">
        <v>70</v>
      </c>
      <c r="J42" s="68" t="s">
        <v>46</v>
      </c>
      <c r="K42" s="69" t="s">
        <v>46</v>
      </c>
      <c r="L42" s="70" t="s">
        <v>46</v>
      </c>
      <c r="M42" s="71"/>
      <c r="N42" s="33"/>
      <c r="O42" s="33" t="s">
        <v>56</v>
      </c>
      <c r="P42" s="72"/>
      <c r="Q42" s="40">
        <v>2</v>
      </c>
      <c r="R42" s="41">
        <v>3</v>
      </c>
      <c r="S42" s="42">
        <v>6</v>
      </c>
      <c r="T42" s="43" t="s">
        <v>91</v>
      </c>
      <c r="U42" s="33">
        <v>10</v>
      </c>
      <c r="V42" s="42">
        <v>60</v>
      </c>
      <c r="W42" s="44" t="s">
        <v>57</v>
      </c>
      <c r="X42" s="122" t="str">
        <f t="shared" si="3"/>
        <v>Aceptable</v>
      </c>
      <c r="Y42" s="73">
        <v>1</v>
      </c>
      <c r="Z42" s="71"/>
      <c r="AA42" s="33"/>
      <c r="AB42" s="74" t="s">
        <v>71</v>
      </c>
      <c r="AC42" s="33"/>
      <c r="AD42" s="72"/>
      <c r="AE42" s="48" t="s">
        <v>72</v>
      </c>
    </row>
    <row r="43" spans="1:31" ht="226.5" customHeight="1">
      <c r="A43" s="274"/>
      <c r="B43" s="140" t="s">
        <v>132</v>
      </c>
      <c r="E43" s="31" t="s">
        <v>42</v>
      </c>
      <c r="F43" s="263" t="s">
        <v>133</v>
      </c>
      <c r="G43" s="263"/>
      <c r="H43" s="56" t="s">
        <v>134</v>
      </c>
      <c r="I43" s="67" t="s">
        <v>135</v>
      </c>
      <c r="J43" s="68" t="s">
        <v>46</v>
      </c>
      <c r="K43" s="68" t="s">
        <v>46</v>
      </c>
      <c r="L43" s="68" t="s">
        <v>136</v>
      </c>
      <c r="M43" s="47"/>
      <c r="N43" s="47"/>
      <c r="O43" s="33" t="s">
        <v>56</v>
      </c>
      <c r="P43" s="33"/>
      <c r="Q43" s="119">
        <v>2</v>
      </c>
      <c r="R43" s="41">
        <v>3</v>
      </c>
      <c r="S43" s="42">
        <f>+Q43*R43</f>
        <v>6</v>
      </c>
      <c r="T43" s="120" t="str">
        <f>IF(S43&lt;2,"O",IF(S43&lt;=4,"(B)",IF(S43&lt;=8,"(M)",IF(S43&lt;=20,"(A)","(MA)"))))</f>
        <v>(M)</v>
      </c>
      <c r="U43" s="33">
        <v>10</v>
      </c>
      <c r="V43" s="42">
        <f>+S43*U43</f>
        <v>60</v>
      </c>
      <c r="W43" s="44" t="s">
        <v>57</v>
      </c>
      <c r="X43" s="45" t="str">
        <f>IF(W43="I","No aceptable",IF(W43="II","N0 Aceptable con Control Especifico",IF(W43=0,"","Aceptable")))</f>
        <v>Aceptable</v>
      </c>
      <c r="Y43" s="33">
        <v>1</v>
      </c>
      <c r="Z43" s="47"/>
      <c r="AA43" s="47"/>
      <c r="AB43" s="138" t="s">
        <v>137</v>
      </c>
      <c r="AC43" s="47"/>
      <c r="AD43" s="128"/>
      <c r="AE43" s="141" t="s">
        <v>138</v>
      </c>
    </row>
    <row r="44" spans="1:31" ht="189" customHeight="1">
      <c r="A44" s="274"/>
      <c r="B44" s="276" t="s">
        <v>139</v>
      </c>
      <c r="E44" s="81" t="s">
        <v>51</v>
      </c>
      <c r="F44" s="263" t="s">
        <v>83</v>
      </c>
      <c r="G44" s="263"/>
      <c r="H44" s="56" t="s">
        <v>84</v>
      </c>
      <c r="I44" s="67" t="s">
        <v>85</v>
      </c>
      <c r="J44" s="69" t="s">
        <v>86</v>
      </c>
      <c r="K44" s="69" t="s">
        <v>140</v>
      </c>
      <c r="L44" s="69" t="s">
        <v>46</v>
      </c>
      <c r="M44" s="33"/>
      <c r="N44" s="33"/>
      <c r="O44" s="33" t="s">
        <v>56</v>
      </c>
      <c r="P44" s="33"/>
      <c r="Q44" s="119">
        <v>2</v>
      </c>
      <c r="R44" s="41">
        <v>3</v>
      </c>
      <c r="S44" s="42">
        <f>+Q44*R44</f>
        <v>6</v>
      </c>
      <c r="T44" s="120" t="str">
        <f>IF(S44&lt;2,"O",IF(S44&lt;=4,"(B)",IF(S44&lt;=8,"(M)",IF(S44&lt;=20,"(A)","(MA)"))))</f>
        <v>(M)</v>
      </c>
      <c r="U44" s="33">
        <v>10</v>
      </c>
      <c r="V44" s="42">
        <f>+S44*U44</f>
        <v>60</v>
      </c>
      <c r="W44" s="44" t="s">
        <v>57</v>
      </c>
      <c r="X44" s="45" t="str">
        <f>IF(W44="I","No aceptable",IF(W44="II","N0 Aceptable con Control Especifico",IF(W44=0,"","Aceptable")))</f>
        <v>Aceptable</v>
      </c>
      <c r="Y44" s="33">
        <v>2</v>
      </c>
      <c r="Z44" s="33"/>
      <c r="AA44" s="33"/>
      <c r="AB44" s="74" t="s">
        <v>87</v>
      </c>
      <c r="AC44" s="33"/>
      <c r="AD44" s="72"/>
      <c r="AE44" s="48" t="s">
        <v>88</v>
      </c>
    </row>
    <row r="45" spans="1:31" ht="189" customHeight="1">
      <c r="A45" s="274"/>
      <c r="B45" s="276"/>
      <c r="E45" s="81" t="s">
        <v>51</v>
      </c>
      <c r="F45" s="275" t="s">
        <v>103</v>
      </c>
      <c r="G45" s="275"/>
      <c r="H45" s="56" t="s">
        <v>128</v>
      </c>
      <c r="I45" s="67" t="s">
        <v>129</v>
      </c>
      <c r="J45" s="68" t="s">
        <v>46</v>
      </c>
      <c r="K45" s="68" t="s">
        <v>46</v>
      </c>
      <c r="L45" s="68" t="s">
        <v>46</v>
      </c>
      <c r="M45" s="47"/>
      <c r="N45" s="47"/>
      <c r="O45" s="33" t="s">
        <v>56</v>
      </c>
      <c r="P45" s="47"/>
      <c r="Q45" s="40">
        <v>2</v>
      </c>
      <c r="R45" s="41">
        <v>3</v>
      </c>
      <c r="S45" s="42">
        <v>6</v>
      </c>
      <c r="T45" s="43" t="s">
        <v>91</v>
      </c>
      <c r="U45" s="33">
        <v>10</v>
      </c>
      <c r="V45" s="42">
        <v>60</v>
      </c>
      <c r="W45" s="44" t="s">
        <v>57</v>
      </c>
      <c r="X45" s="122" t="str">
        <f>IF(W45="I","No aceptable",IF(W45="II","N0 Aceptable",IF(W45=0,"","Aceptable")))</f>
        <v>Aceptable</v>
      </c>
      <c r="Y45" s="73">
        <v>1</v>
      </c>
      <c r="Z45" s="47"/>
      <c r="AA45" s="47"/>
      <c r="AB45" s="138" t="s">
        <v>130</v>
      </c>
      <c r="AC45" s="47"/>
      <c r="AD45" s="47"/>
      <c r="AE45" s="48" t="s">
        <v>131</v>
      </c>
    </row>
    <row r="46" spans="1:31" ht="189" customHeight="1">
      <c r="A46" s="274"/>
      <c r="B46" s="276"/>
      <c r="E46" s="65" t="s">
        <v>51</v>
      </c>
      <c r="F46" s="263" t="s">
        <v>103</v>
      </c>
      <c r="G46" s="263"/>
      <c r="H46" s="56" t="s">
        <v>94</v>
      </c>
      <c r="I46" s="67" t="s">
        <v>95</v>
      </c>
      <c r="J46" s="68" t="s">
        <v>46</v>
      </c>
      <c r="K46" s="68" t="s">
        <v>46</v>
      </c>
      <c r="L46" s="68" t="s">
        <v>46</v>
      </c>
      <c r="M46" s="47"/>
      <c r="N46" s="47"/>
      <c r="O46" s="33" t="s">
        <v>56</v>
      </c>
      <c r="P46" s="47"/>
      <c r="Q46" s="40">
        <v>2</v>
      </c>
      <c r="R46" s="41">
        <v>3</v>
      </c>
      <c r="S46" s="42">
        <v>6</v>
      </c>
      <c r="T46" s="43" t="s">
        <v>91</v>
      </c>
      <c r="U46" s="33">
        <v>10</v>
      </c>
      <c r="V46" s="42">
        <v>60</v>
      </c>
      <c r="W46" s="44" t="s">
        <v>57</v>
      </c>
      <c r="X46" s="122" t="str">
        <f>IF(W46="I","No aceptable",IF(W46="II","N0 Aceptable",IF(W46=0,"","Aceptable")))</f>
        <v>Aceptable</v>
      </c>
      <c r="Y46" s="73">
        <v>1</v>
      </c>
      <c r="Z46" s="47"/>
      <c r="AA46" s="47"/>
      <c r="AB46" s="74" t="s">
        <v>96</v>
      </c>
      <c r="AC46" s="47"/>
      <c r="AD46" s="47"/>
      <c r="AE46" s="124" t="s">
        <v>60</v>
      </c>
    </row>
    <row r="47" spans="1:31" ht="177.75" customHeight="1">
      <c r="A47" s="274"/>
      <c r="B47" s="276"/>
      <c r="E47" s="65" t="s">
        <v>51</v>
      </c>
      <c r="F47" s="260" t="s">
        <v>68</v>
      </c>
      <c r="G47" s="260"/>
      <c r="H47" s="56" t="s">
        <v>69</v>
      </c>
      <c r="I47" s="67" t="s">
        <v>70</v>
      </c>
      <c r="J47" s="68" t="s">
        <v>46</v>
      </c>
      <c r="K47" s="69" t="s">
        <v>46</v>
      </c>
      <c r="L47" s="70" t="s">
        <v>46</v>
      </c>
      <c r="M47" s="71"/>
      <c r="N47" s="33"/>
      <c r="O47" s="33" t="s">
        <v>56</v>
      </c>
      <c r="P47" s="72"/>
      <c r="Q47" s="40">
        <v>2</v>
      </c>
      <c r="R47" s="41">
        <v>3</v>
      </c>
      <c r="S47" s="42">
        <v>6</v>
      </c>
      <c r="T47" s="43" t="s">
        <v>91</v>
      </c>
      <c r="U47" s="33">
        <v>10</v>
      </c>
      <c r="V47" s="42">
        <v>60</v>
      </c>
      <c r="W47" s="44" t="s">
        <v>57</v>
      </c>
      <c r="X47" s="122" t="str">
        <f>IF(W47="I","No aceptable",IF(W47="II","N0 Aceptable",IF(W47=0,"","Aceptable")))</f>
        <v>Aceptable</v>
      </c>
      <c r="Y47" s="73">
        <v>1</v>
      </c>
      <c r="Z47" s="71"/>
      <c r="AA47" s="33"/>
      <c r="AB47" s="74" t="s">
        <v>71</v>
      </c>
      <c r="AC47" s="33"/>
      <c r="AD47" s="72"/>
      <c r="AE47" s="48" t="s">
        <v>72</v>
      </c>
    </row>
    <row r="48" spans="1:31" ht="206.25" customHeight="1">
      <c r="A48" s="277" t="s">
        <v>141</v>
      </c>
      <c r="B48" s="278" t="s">
        <v>142</v>
      </c>
      <c r="E48" s="142" t="s">
        <v>51</v>
      </c>
      <c r="F48" s="260" t="s">
        <v>68</v>
      </c>
      <c r="G48" s="260"/>
      <c r="H48" s="56" t="s">
        <v>69</v>
      </c>
      <c r="I48" s="67" t="s">
        <v>70</v>
      </c>
      <c r="J48" s="68" t="s">
        <v>46</v>
      </c>
      <c r="K48" s="69" t="s">
        <v>46</v>
      </c>
      <c r="L48" s="70" t="s">
        <v>46</v>
      </c>
      <c r="M48" s="71"/>
      <c r="N48" s="33"/>
      <c r="O48" s="33" t="s">
        <v>56</v>
      </c>
      <c r="P48" s="72"/>
      <c r="Q48" s="40">
        <v>2</v>
      </c>
      <c r="R48" s="41">
        <v>3</v>
      </c>
      <c r="S48" s="42">
        <v>6</v>
      </c>
      <c r="T48" s="43" t="s">
        <v>91</v>
      </c>
      <c r="U48" s="33">
        <v>10</v>
      </c>
      <c r="V48" s="42">
        <v>60</v>
      </c>
      <c r="W48" s="44" t="s">
        <v>57</v>
      </c>
      <c r="X48" s="122" t="str">
        <f aca="true" t="shared" si="4" ref="X48:X53">IF(W48="I","No aceptable",IF(W48="II","N0 Aceptable",IF(W48=0,"","Aceptable")))</f>
        <v>Aceptable</v>
      </c>
      <c r="Y48" s="73">
        <v>1</v>
      </c>
      <c r="Z48" s="71"/>
      <c r="AA48" s="33"/>
      <c r="AB48" s="74" t="s">
        <v>71</v>
      </c>
      <c r="AC48" s="33"/>
      <c r="AD48" s="72"/>
      <c r="AE48" s="48" t="s">
        <v>72</v>
      </c>
    </row>
    <row r="49" spans="1:31" ht="206.25" customHeight="1">
      <c r="A49" s="277"/>
      <c r="B49" s="278"/>
      <c r="E49" s="143" t="s">
        <v>51</v>
      </c>
      <c r="F49" s="275" t="s">
        <v>103</v>
      </c>
      <c r="G49" s="275"/>
      <c r="H49" s="56" t="s">
        <v>128</v>
      </c>
      <c r="I49" s="67" t="s">
        <v>129</v>
      </c>
      <c r="J49" s="68" t="s">
        <v>46</v>
      </c>
      <c r="K49" s="68" t="s">
        <v>46</v>
      </c>
      <c r="L49" s="68" t="s">
        <v>46</v>
      </c>
      <c r="M49" s="47"/>
      <c r="N49" s="47"/>
      <c r="O49" s="33" t="s">
        <v>56</v>
      </c>
      <c r="P49" s="47"/>
      <c r="Q49" s="40">
        <v>2</v>
      </c>
      <c r="R49" s="41">
        <v>3</v>
      </c>
      <c r="S49" s="42">
        <v>6</v>
      </c>
      <c r="T49" s="43" t="s">
        <v>91</v>
      </c>
      <c r="U49" s="33">
        <v>10</v>
      </c>
      <c r="V49" s="42">
        <v>60</v>
      </c>
      <c r="W49" s="44" t="s">
        <v>57</v>
      </c>
      <c r="X49" s="122" t="str">
        <f t="shared" si="4"/>
        <v>Aceptable</v>
      </c>
      <c r="Y49" s="73">
        <v>1</v>
      </c>
      <c r="Z49" s="47"/>
      <c r="AA49" s="47"/>
      <c r="AB49" s="138" t="s">
        <v>130</v>
      </c>
      <c r="AC49" s="47"/>
      <c r="AD49" s="47"/>
      <c r="AE49" s="48" t="s">
        <v>131</v>
      </c>
    </row>
    <row r="50" spans="1:31" ht="140.25" customHeight="1">
      <c r="A50" s="277"/>
      <c r="B50" s="278"/>
      <c r="E50" s="143" t="s">
        <v>51</v>
      </c>
      <c r="F50" s="263" t="s">
        <v>103</v>
      </c>
      <c r="G50" s="263"/>
      <c r="H50" s="56" t="s">
        <v>94</v>
      </c>
      <c r="I50" s="67" t="s">
        <v>95</v>
      </c>
      <c r="J50" s="68" t="s">
        <v>46</v>
      </c>
      <c r="K50" s="68" t="s">
        <v>46</v>
      </c>
      <c r="L50" s="68" t="s">
        <v>46</v>
      </c>
      <c r="M50" s="47"/>
      <c r="N50" s="47"/>
      <c r="O50" s="33" t="s">
        <v>56</v>
      </c>
      <c r="P50" s="47"/>
      <c r="Q50" s="40">
        <v>2</v>
      </c>
      <c r="R50" s="41">
        <v>3</v>
      </c>
      <c r="S50" s="42">
        <v>6</v>
      </c>
      <c r="T50" s="43" t="s">
        <v>91</v>
      </c>
      <c r="U50" s="33">
        <v>10</v>
      </c>
      <c r="V50" s="42">
        <v>60</v>
      </c>
      <c r="W50" s="44" t="s">
        <v>57</v>
      </c>
      <c r="X50" s="122" t="str">
        <f t="shared" si="4"/>
        <v>Aceptable</v>
      </c>
      <c r="Y50" s="73">
        <v>1</v>
      </c>
      <c r="Z50" s="47"/>
      <c r="AA50" s="47"/>
      <c r="AB50" s="74" t="s">
        <v>96</v>
      </c>
      <c r="AC50" s="47"/>
      <c r="AD50" s="47"/>
      <c r="AE50" s="124" t="s">
        <v>60</v>
      </c>
    </row>
    <row r="51" spans="1:31" ht="206.25" customHeight="1">
      <c r="A51" s="277"/>
      <c r="B51" s="278"/>
      <c r="E51" s="143" t="s">
        <v>51</v>
      </c>
      <c r="F51" s="263" t="s">
        <v>83</v>
      </c>
      <c r="G51" s="263"/>
      <c r="H51" s="56" t="s">
        <v>84</v>
      </c>
      <c r="I51" s="67" t="s">
        <v>85</v>
      </c>
      <c r="J51" s="69" t="s">
        <v>86</v>
      </c>
      <c r="K51" s="69" t="s">
        <v>140</v>
      </c>
      <c r="L51" s="69" t="s">
        <v>46</v>
      </c>
      <c r="M51" s="33"/>
      <c r="N51" s="33"/>
      <c r="O51" s="33" t="s">
        <v>56</v>
      </c>
      <c r="P51" s="33"/>
      <c r="Q51" s="119">
        <v>2</v>
      </c>
      <c r="R51" s="41">
        <v>3</v>
      </c>
      <c r="S51" s="42">
        <f>+Q51*R51</f>
        <v>6</v>
      </c>
      <c r="T51" s="120" t="str">
        <f>IF(S51&lt;2,"O",IF(S51&lt;=4,"(B)",IF(S51&lt;=8,"(M)",IF(S51&lt;=20,"(A)","(MA)"))))</f>
        <v>(M)</v>
      </c>
      <c r="U51" s="33">
        <v>10</v>
      </c>
      <c r="V51" s="42">
        <f>+S51*U51</f>
        <v>60</v>
      </c>
      <c r="W51" s="44" t="s">
        <v>57</v>
      </c>
      <c r="X51" s="45" t="str">
        <f>IF(W51="I","No aceptable",IF(W51="II","N0 Aceptable con Control Especifico",IF(W51=0,"","Aceptable")))</f>
        <v>Aceptable</v>
      </c>
      <c r="Y51" s="33">
        <v>1</v>
      </c>
      <c r="Z51" s="33"/>
      <c r="AA51" s="33"/>
      <c r="AB51" s="74" t="s">
        <v>87</v>
      </c>
      <c r="AC51" s="33"/>
      <c r="AD51" s="72"/>
      <c r="AE51" s="48" t="s">
        <v>88</v>
      </c>
    </row>
    <row r="52" spans="1:31" ht="173.25" customHeight="1">
      <c r="A52" s="277"/>
      <c r="B52" s="271" t="s">
        <v>143</v>
      </c>
      <c r="E52" s="143" t="s">
        <v>51</v>
      </c>
      <c r="F52" s="275" t="s">
        <v>103</v>
      </c>
      <c r="G52" s="275"/>
      <c r="H52" s="56" t="s">
        <v>128</v>
      </c>
      <c r="I52" s="67" t="s">
        <v>129</v>
      </c>
      <c r="J52" s="68" t="s">
        <v>46</v>
      </c>
      <c r="K52" s="68" t="s">
        <v>46</v>
      </c>
      <c r="L52" s="68" t="s">
        <v>46</v>
      </c>
      <c r="M52" s="47"/>
      <c r="N52" s="47"/>
      <c r="O52" s="33" t="s">
        <v>56</v>
      </c>
      <c r="P52" s="47"/>
      <c r="Q52" s="40">
        <v>2</v>
      </c>
      <c r="R52" s="41">
        <v>3</v>
      </c>
      <c r="S52" s="42">
        <v>6</v>
      </c>
      <c r="T52" s="43" t="s">
        <v>91</v>
      </c>
      <c r="U52" s="33">
        <v>10</v>
      </c>
      <c r="V52" s="42">
        <v>60</v>
      </c>
      <c r="W52" s="44" t="s">
        <v>57</v>
      </c>
      <c r="X52" s="122" t="str">
        <f t="shared" si="4"/>
        <v>Aceptable</v>
      </c>
      <c r="Y52" s="73">
        <v>1</v>
      </c>
      <c r="Z52" s="47"/>
      <c r="AA52" s="47"/>
      <c r="AB52" s="138" t="s">
        <v>130</v>
      </c>
      <c r="AC52" s="47"/>
      <c r="AD52" s="47"/>
      <c r="AE52" s="48" t="s">
        <v>131</v>
      </c>
    </row>
    <row r="53" spans="1:31" ht="104.25" customHeight="1">
      <c r="A53" s="277"/>
      <c r="B53" s="271"/>
      <c r="E53" s="144" t="s">
        <v>51</v>
      </c>
      <c r="F53" s="263" t="s">
        <v>103</v>
      </c>
      <c r="G53" s="263"/>
      <c r="H53" s="56" t="s">
        <v>94</v>
      </c>
      <c r="I53" s="67" t="s">
        <v>95</v>
      </c>
      <c r="J53" s="68" t="s">
        <v>46</v>
      </c>
      <c r="K53" s="68" t="s">
        <v>46</v>
      </c>
      <c r="L53" s="68" t="s">
        <v>46</v>
      </c>
      <c r="M53" s="47"/>
      <c r="N53" s="47"/>
      <c r="O53" s="33" t="s">
        <v>56</v>
      </c>
      <c r="P53" s="47"/>
      <c r="Q53" s="40">
        <v>2</v>
      </c>
      <c r="R53" s="41">
        <v>3</v>
      </c>
      <c r="S53" s="42">
        <v>6</v>
      </c>
      <c r="T53" s="43" t="s">
        <v>91</v>
      </c>
      <c r="U53" s="33">
        <v>10</v>
      </c>
      <c r="V53" s="42">
        <v>60</v>
      </c>
      <c r="W53" s="44" t="s">
        <v>57</v>
      </c>
      <c r="X53" s="122" t="str">
        <f t="shared" si="4"/>
        <v>Aceptable</v>
      </c>
      <c r="Y53" s="73">
        <v>1</v>
      </c>
      <c r="Z53" s="47"/>
      <c r="AA53" s="47"/>
      <c r="AB53" s="74" t="s">
        <v>96</v>
      </c>
      <c r="AC53" s="47"/>
      <c r="AD53" s="47"/>
      <c r="AE53" s="124" t="s">
        <v>60</v>
      </c>
    </row>
    <row r="54" spans="1:31" ht="153.75" customHeight="1">
      <c r="A54" s="145"/>
      <c r="B54" s="271"/>
      <c r="E54" s="146" t="s">
        <v>51</v>
      </c>
      <c r="F54" s="263" t="s">
        <v>83</v>
      </c>
      <c r="G54" s="263"/>
      <c r="H54" s="56" t="s">
        <v>84</v>
      </c>
      <c r="I54" s="67" t="s">
        <v>85</v>
      </c>
      <c r="J54" s="69" t="s">
        <v>86</v>
      </c>
      <c r="K54" s="69" t="s">
        <v>46</v>
      </c>
      <c r="L54" s="69" t="s">
        <v>46</v>
      </c>
      <c r="M54" s="33"/>
      <c r="N54" s="33"/>
      <c r="O54" s="33" t="s">
        <v>56</v>
      </c>
      <c r="P54" s="33"/>
      <c r="Q54" s="119">
        <v>2</v>
      </c>
      <c r="R54" s="41">
        <v>3</v>
      </c>
      <c r="S54" s="42">
        <f>+Q54*R54</f>
        <v>6</v>
      </c>
      <c r="T54" s="120" t="str">
        <f>IF(S54&lt;2,"O",IF(S54&lt;=4,"(B)",IF(S54&lt;=8,"(M)",IF(S54&lt;=20,"(A)","(MA)"))))</f>
        <v>(M)</v>
      </c>
      <c r="U54" s="33">
        <v>10</v>
      </c>
      <c r="V54" s="42">
        <f>+S54*U54</f>
        <v>60</v>
      </c>
      <c r="W54" s="44" t="s">
        <v>57</v>
      </c>
      <c r="X54" s="45" t="str">
        <f>IF(W54="I","No aceptable",IF(W54="II","N0 Aceptable con Control Especifico",IF(W54=0,"","Aceptable")))</f>
        <v>Aceptable</v>
      </c>
      <c r="Y54" s="33">
        <v>1</v>
      </c>
      <c r="Z54" s="33"/>
      <c r="AA54" s="33"/>
      <c r="AB54" s="74" t="s">
        <v>87</v>
      </c>
      <c r="AC54" s="33"/>
      <c r="AD54" s="72"/>
      <c r="AE54" s="48" t="s">
        <v>88</v>
      </c>
    </row>
    <row r="55" spans="1:31" ht="153.75" customHeight="1">
      <c r="A55" s="279" t="s">
        <v>144</v>
      </c>
      <c r="B55" s="280" t="s">
        <v>145</v>
      </c>
      <c r="E55" s="147" t="s">
        <v>51</v>
      </c>
      <c r="F55" s="269" t="s">
        <v>113</v>
      </c>
      <c r="G55" s="269"/>
      <c r="H55" s="33" t="s">
        <v>146</v>
      </c>
      <c r="I55" s="33" t="s">
        <v>147</v>
      </c>
      <c r="J55" s="68" t="s">
        <v>46</v>
      </c>
      <c r="K55" s="68" t="s">
        <v>148</v>
      </c>
      <c r="L55" s="68" t="s">
        <v>116</v>
      </c>
      <c r="M55" s="33"/>
      <c r="N55" s="33" t="s">
        <v>117</v>
      </c>
      <c r="O55" s="33"/>
      <c r="P55" s="33"/>
      <c r="Q55" s="119">
        <v>6</v>
      </c>
      <c r="R55" s="41">
        <v>3</v>
      </c>
      <c r="S55" s="42">
        <f>+Q55*R55</f>
        <v>18</v>
      </c>
      <c r="T55" s="120" t="str">
        <f>IF(S55&lt;2,"O",IF(S55&lt;=4,"(B)",IF(S55&lt;=8,"(M)",IF(S55&lt;=20,"(A)","(MA)"))))</f>
        <v>(A)</v>
      </c>
      <c r="U55" s="33">
        <v>25</v>
      </c>
      <c r="V55" s="42">
        <f>+S55*U55</f>
        <v>450</v>
      </c>
      <c r="W55" s="44" t="s">
        <v>47</v>
      </c>
      <c r="X55" s="45" t="str">
        <f>IF(W55="I","No aceptable",IF(W55="II","N0 Aceptable con Control Especifico",IF(W55=0,"","Aceptable")))</f>
        <v>N0 Aceptable con Control Especifico</v>
      </c>
      <c r="Y55" s="33">
        <v>1</v>
      </c>
      <c r="Z55" s="33"/>
      <c r="AA55" s="33"/>
      <c r="AB55" s="74" t="s">
        <v>118</v>
      </c>
      <c r="AC55" s="132"/>
      <c r="AD55" s="132"/>
      <c r="AE55" s="133" t="s">
        <v>49</v>
      </c>
    </row>
    <row r="56" spans="1:31" ht="153.75" customHeight="1">
      <c r="A56" s="279"/>
      <c r="B56" s="280"/>
      <c r="E56" s="148" t="s">
        <v>51</v>
      </c>
      <c r="F56" s="275" t="s">
        <v>103</v>
      </c>
      <c r="G56" s="275"/>
      <c r="H56" s="56" t="s">
        <v>128</v>
      </c>
      <c r="I56" s="67" t="s">
        <v>129</v>
      </c>
      <c r="J56" s="68" t="s">
        <v>46</v>
      </c>
      <c r="K56" s="68" t="s">
        <v>46</v>
      </c>
      <c r="L56" s="68" t="s">
        <v>46</v>
      </c>
      <c r="M56" s="47"/>
      <c r="N56" s="47"/>
      <c r="O56" s="33" t="s">
        <v>56</v>
      </c>
      <c r="P56" s="47"/>
      <c r="Q56" s="40">
        <v>2</v>
      </c>
      <c r="R56" s="41">
        <v>3</v>
      </c>
      <c r="S56" s="42">
        <v>6</v>
      </c>
      <c r="T56" s="43" t="s">
        <v>91</v>
      </c>
      <c r="U56" s="33">
        <v>10</v>
      </c>
      <c r="V56" s="42">
        <v>60</v>
      </c>
      <c r="W56" s="44" t="s">
        <v>57</v>
      </c>
      <c r="X56" s="122" t="str">
        <f>IF(W56="I","No aceptable",IF(W56="II","N0 Aceptable",IF(W56=0,"","Aceptable")))</f>
        <v>Aceptable</v>
      </c>
      <c r="Y56" s="73">
        <v>1</v>
      </c>
      <c r="Z56" s="47"/>
      <c r="AA56" s="47"/>
      <c r="AB56" s="138" t="s">
        <v>130</v>
      </c>
      <c r="AC56" s="47"/>
      <c r="AD56" s="47"/>
      <c r="AE56" s="48" t="s">
        <v>131</v>
      </c>
    </row>
    <row r="57" spans="1:31" ht="153.75" customHeight="1">
      <c r="A57" s="279"/>
      <c r="B57" s="280"/>
      <c r="E57" s="148" t="s">
        <v>51</v>
      </c>
      <c r="F57" s="263" t="s">
        <v>83</v>
      </c>
      <c r="G57" s="263"/>
      <c r="H57" s="56" t="s">
        <v>84</v>
      </c>
      <c r="I57" s="67" t="s">
        <v>85</v>
      </c>
      <c r="J57" s="69" t="s">
        <v>86</v>
      </c>
      <c r="K57" s="69" t="s">
        <v>46</v>
      </c>
      <c r="L57" s="69" t="s">
        <v>46</v>
      </c>
      <c r="M57" s="33"/>
      <c r="N57" s="33"/>
      <c r="O57" s="33" t="s">
        <v>56</v>
      </c>
      <c r="P57" s="33"/>
      <c r="Q57" s="119">
        <v>2</v>
      </c>
      <c r="R57" s="41">
        <v>3</v>
      </c>
      <c r="S57" s="42">
        <f>+Q57*R57</f>
        <v>6</v>
      </c>
      <c r="T57" s="120" t="str">
        <f>IF(S57&lt;2,"O",IF(S57&lt;=4,"(B)",IF(S57&lt;=8,"(M)",IF(S57&lt;=20,"(A)","(MA)"))))</f>
        <v>(M)</v>
      </c>
      <c r="U57" s="33">
        <v>10</v>
      </c>
      <c r="V57" s="42">
        <f>+S57*U57</f>
        <v>60</v>
      </c>
      <c r="W57" s="44" t="s">
        <v>57</v>
      </c>
      <c r="X57" s="45" t="str">
        <f>IF(W57="I","No aceptable",IF(W57="II","N0 Aceptable con Control Especifico",IF(W57=0,"","Aceptable")))</f>
        <v>Aceptable</v>
      </c>
      <c r="Y57" s="33">
        <v>1</v>
      </c>
      <c r="Z57" s="33"/>
      <c r="AA57" s="33"/>
      <c r="AB57" s="74" t="s">
        <v>87</v>
      </c>
      <c r="AC57" s="33"/>
      <c r="AD57" s="72"/>
      <c r="AE57" s="48" t="s">
        <v>88</v>
      </c>
    </row>
    <row r="58" spans="1:31" ht="229.5" customHeight="1">
      <c r="A58" s="279"/>
      <c r="B58" s="280"/>
      <c r="C58" s="64" t="s">
        <v>67</v>
      </c>
      <c r="D58" s="149"/>
      <c r="E58" s="148" t="s">
        <v>51</v>
      </c>
      <c r="F58" s="260" t="s">
        <v>68</v>
      </c>
      <c r="G58" s="260"/>
      <c r="H58" s="56" t="s">
        <v>69</v>
      </c>
      <c r="I58" s="67" t="s">
        <v>70</v>
      </c>
      <c r="J58" s="68" t="s">
        <v>46</v>
      </c>
      <c r="K58" s="69" t="s">
        <v>46</v>
      </c>
      <c r="L58" s="70" t="s">
        <v>46</v>
      </c>
      <c r="M58" s="71"/>
      <c r="N58" s="33"/>
      <c r="O58" s="33" t="s">
        <v>56</v>
      </c>
      <c r="P58" s="72"/>
      <c r="Q58" s="40">
        <v>2</v>
      </c>
      <c r="R58" s="41">
        <v>3</v>
      </c>
      <c r="S58" s="42">
        <v>6</v>
      </c>
      <c r="T58" s="43" t="s">
        <v>91</v>
      </c>
      <c r="U58" s="33">
        <v>10</v>
      </c>
      <c r="V58" s="42">
        <v>60</v>
      </c>
      <c r="W58" s="44" t="s">
        <v>57</v>
      </c>
      <c r="X58" s="122" t="str">
        <f>IF(W58="I","No aceptable",IF(W58="II","N0 Aceptable",IF(W58=0,"","Aceptable")))</f>
        <v>Aceptable</v>
      </c>
      <c r="Y58" s="73">
        <v>1</v>
      </c>
      <c r="Z58" s="71"/>
      <c r="AA58" s="33"/>
      <c r="AB58" s="74" t="s">
        <v>71</v>
      </c>
      <c r="AC58" s="33"/>
      <c r="AD58" s="72"/>
      <c r="AE58" s="48" t="s">
        <v>72</v>
      </c>
    </row>
    <row r="59" spans="1:31" ht="182.25" customHeight="1">
      <c r="A59" s="281" t="s">
        <v>149</v>
      </c>
      <c r="B59" s="280" t="s">
        <v>150</v>
      </c>
      <c r="C59" s="64" t="s">
        <v>67</v>
      </c>
      <c r="D59" s="64"/>
      <c r="E59" s="266" t="s">
        <v>51</v>
      </c>
      <c r="F59" s="263" t="s">
        <v>83</v>
      </c>
      <c r="G59" s="263"/>
      <c r="H59" s="56" t="s">
        <v>84</v>
      </c>
      <c r="I59" s="67" t="s">
        <v>85</v>
      </c>
      <c r="J59" s="69" t="s">
        <v>86</v>
      </c>
      <c r="K59" s="69" t="s">
        <v>46</v>
      </c>
      <c r="L59" s="69" t="s">
        <v>46</v>
      </c>
      <c r="M59" s="33"/>
      <c r="N59" s="33"/>
      <c r="O59" s="33" t="s">
        <v>56</v>
      </c>
      <c r="P59" s="33"/>
      <c r="Q59" s="119">
        <v>2</v>
      </c>
      <c r="R59" s="41">
        <v>3</v>
      </c>
      <c r="S59" s="42">
        <f>+Q59*R59</f>
        <v>6</v>
      </c>
      <c r="T59" s="120" t="str">
        <f>IF(S59&lt;2,"O",IF(S59&lt;=4,"(B)",IF(S59&lt;=8,"(M)",IF(S59&lt;=20,"(A)","(MA)"))))</f>
        <v>(M)</v>
      </c>
      <c r="U59" s="33">
        <v>10</v>
      </c>
      <c r="V59" s="42">
        <f>+S59*U59</f>
        <v>60</v>
      </c>
      <c r="W59" s="44" t="s">
        <v>57</v>
      </c>
      <c r="X59" s="45" t="str">
        <f>IF(W59="I","No aceptable",IF(W59="II","N0 Aceptable con Control Especifico",IF(W59=0,"","Aceptable")))</f>
        <v>Aceptable</v>
      </c>
      <c r="Y59" s="33">
        <v>1</v>
      </c>
      <c r="Z59" s="33"/>
      <c r="AA59" s="33"/>
      <c r="AB59" s="74" t="s">
        <v>87</v>
      </c>
      <c r="AC59" s="33"/>
      <c r="AD59" s="72"/>
      <c r="AE59" s="48" t="s">
        <v>88</v>
      </c>
    </row>
    <row r="60" spans="1:31" ht="156.75" customHeight="1">
      <c r="A60" s="281"/>
      <c r="B60" s="280"/>
      <c r="C60" s="132"/>
      <c r="D60" s="132"/>
      <c r="E60" s="266"/>
      <c r="F60" s="260" t="s">
        <v>68</v>
      </c>
      <c r="G60" s="260"/>
      <c r="H60" s="56" t="s">
        <v>69</v>
      </c>
      <c r="I60" s="67" t="s">
        <v>70</v>
      </c>
      <c r="J60" s="68" t="s">
        <v>46</v>
      </c>
      <c r="K60" s="69" t="s">
        <v>46</v>
      </c>
      <c r="L60" s="70" t="s">
        <v>46</v>
      </c>
      <c r="M60" s="71"/>
      <c r="N60" s="33"/>
      <c r="O60" s="33" t="s">
        <v>56</v>
      </c>
      <c r="P60" s="72"/>
      <c r="Q60" s="40">
        <v>2</v>
      </c>
      <c r="R60" s="41">
        <v>3</v>
      </c>
      <c r="S60" s="42">
        <v>6</v>
      </c>
      <c r="T60" s="43" t="s">
        <v>91</v>
      </c>
      <c r="U60" s="33">
        <v>10</v>
      </c>
      <c r="V60" s="42">
        <v>60</v>
      </c>
      <c r="W60" s="44" t="s">
        <v>57</v>
      </c>
      <c r="X60" s="122" t="str">
        <f>IF(W60="I","No aceptable",IF(W60="II","N0 Aceptable",IF(W60=0,"","Aceptable")))</f>
        <v>Aceptable</v>
      </c>
      <c r="Y60" s="73">
        <v>1</v>
      </c>
      <c r="Z60" s="71"/>
      <c r="AA60" s="33"/>
      <c r="AB60" s="74" t="s">
        <v>71</v>
      </c>
      <c r="AC60" s="33"/>
      <c r="AD60" s="72"/>
      <c r="AE60" s="48" t="s">
        <v>72</v>
      </c>
    </row>
    <row r="61" spans="1:31" ht="183" customHeight="1">
      <c r="A61" s="281"/>
      <c r="B61" s="280"/>
      <c r="C61" s="97"/>
      <c r="D61" s="97"/>
      <c r="E61" s="266"/>
      <c r="F61" s="275" t="s">
        <v>103</v>
      </c>
      <c r="G61" s="275"/>
      <c r="H61" s="56" t="s">
        <v>128</v>
      </c>
      <c r="I61" s="67" t="s">
        <v>129</v>
      </c>
      <c r="J61" s="68" t="s">
        <v>46</v>
      </c>
      <c r="K61" s="68" t="s">
        <v>46</v>
      </c>
      <c r="L61" s="68" t="s">
        <v>46</v>
      </c>
      <c r="M61" s="47"/>
      <c r="N61" s="47"/>
      <c r="O61" s="33" t="s">
        <v>56</v>
      </c>
      <c r="P61" s="47"/>
      <c r="Q61" s="40">
        <v>2</v>
      </c>
      <c r="R61" s="41">
        <v>3</v>
      </c>
      <c r="S61" s="42">
        <v>6</v>
      </c>
      <c r="T61" s="43" t="s">
        <v>91</v>
      </c>
      <c r="U61" s="33">
        <v>10</v>
      </c>
      <c r="V61" s="42">
        <v>60</v>
      </c>
      <c r="W61" s="44" t="s">
        <v>57</v>
      </c>
      <c r="X61" s="122" t="str">
        <f>IF(W61="I","No aceptable",IF(W61="II","N0 Aceptable",IF(W61=0,"","Aceptable")))</f>
        <v>Aceptable</v>
      </c>
      <c r="Y61" s="73">
        <v>1</v>
      </c>
      <c r="Z61" s="47"/>
      <c r="AA61" s="47"/>
      <c r="AB61" s="138" t="s">
        <v>130</v>
      </c>
      <c r="AC61" s="47"/>
      <c r="AD61" s="47"/>
      <c r="AE61" s="48" t="s">
        <v>131</v>
      </c>
    </row>
    <row r="62" spans="1:31" ht="147" customHeight="1">
      <c r="A62" s="281"/>
      <c r="B62" s="280"/>
      <c r="C62" s="97"/>
      <c r="D62" s="97"/>
      <c r="E62" s="266"/>
      <c r="F62" s="269" t="s">
        <v>113</v>
      </c>
      <c r="G62" s="269"/>
      <c r="H62" s="33" t="s">
        <v>146</v>
      </c>
      <c r="I62" s="33" t="s">
        <v>147</v>
      </c>
      <c r="J62" s="68" t="s">
        <v>46</v>
      </c>
      <c r="K62" s="68" t="s">
        <v>148</v>
      </c>
      <c r="L62" s="68" t="s">
        <v>116</v>
      </c>
      <c r="M62" s="33"/>
      <c r="N62" s="33" t="s">
        <v>117</v>
      </c>
      <c r="O62" s="33"/>
      <c r="P62" s="33"/>
      <c r="Q62" s="119">
        <v>6</v>
      </c>
      <c r="R62" s="41">
        <v>3</v>
      </c>
      <c r="S62" s="42">
        <f>+Q62*R62</f>
        <v>18</v>
      </c>
      <c r="T62" s="120" t="str">
        <f>IF(S62&lt;2,"O",IF(S62&lt;=4,"(B)",IF(S62&lt;=8,"(M)",IF(S62&lt;=20,"(A)","(MA)"))))</f>
        <v>(A)</v>
      </c>
      <c r="U62" s="33">
        <v>25</v>
      </c>
      <c r="V62" s="42">
        <f>+S62*U62</f>
        <v>450</v>
      </c>
      <c r="W62" s="44" t="s">
        <v>47</v>
      </c>
      <c r="X62" s="45" t="str">
        <f>IF(W62="I","No aceptable",IF(W62="II","N0 Aceptable con Control Especifico",IF(W62=0,"","Aceptable")))</f>
        <v>N0 Aceptable con Control Especifico</v>
      </c>
      <c r="Y62" s="33">
        <v>1</v>
      </c>
      <c r="Z62" s="33"/>
      <c r="AA62" s="33"/>
      <c r="AB62" s="74" t="s">
        <v>118</v>
      </c>
      <c r="AC62" s="132"/>
      <c r="AD62" s="132"/>
      <c r="AE62" s="133" t="s">
        <v>49</v>
      </c>
    </row>
    <row r="63" spans="1:31" ht="138.75" customHeight="1">
      <c r="A63" s="282" t="s">
        <v>151</v>
      </c>
      <c r="B63" s="265" t="s">
        <v>152</v>
      </c>
      <c r="C63" s="130"/>
      <c r="D63" s="130"/>
      <c r="E63" s="283" t="s">
        <v>51</v>
      </c>
      <c r="F63" s="275" t="s">
        <v>103</v>
      </c>
      <c r="G63" s="275"/>
      <c r="H63" s="56" t="s">
        <v>128</v>
      </c>
      <c r="I63" s="67" t="s">
        <v>129</v>
      </c>
      <c r="J63" s="68" t="s">
        <v>46</v>
      </c>
      <c r="K63" s="68" t="s">
        <v>46</v>
      </c>
      <c r="L63" s="68" t="s">
        <v>46</v>
      </c>
      <c r="M63" s="47"/>
      <c r="N63" s="47"/>
      <c r="O63" s="33" t="s">
        <v>56</v>
      </c>
      <c r="P63" s="47"/>
      <c r="Q63" s="40">
        <v>2</v>
      </c>
      <c r="R63" s="41">
        <v>3</v>
      </c>
      <c r="S63" s="42">
        <v>6</v>
      </c>
      <c r="T63" s="43" t="s">
        <v>91</v>
      </c>
      <c r="U63" s="33">
        <v>10</v>
      </c>
      <c r="V63" s="42">
        <v>60</v>
      </c>
      <c r="W63" s="44" t="s">
        <v>57</v>
      </c>
      <c r="X63" s="122" t="str">
        <f>IF(W63="I","No aceptable",IF(W63="II","N0 Aceptable",IF(W63=0,"","Aceptable")))</f>
        <v>Aceptable</v>
      </c>
      <c r="Y63" s="73">
        <v>1</v>
      </c>
      <c r="Z63" s="47"/>
      <c r="AA63" s="47"/>
      <c r="AB63" s="138" t="s">
        <v>130</v>
      </c>
      <c r="AC63" s="47"/>
      <c r="AD63" s="47"/>
      <c r="AE63" s="48" t="s">
        <v>131</v>
      </c>
    </row>
    <row r="64" spans="1:31" ht="138.75" customHeight="1">
      <c r="A64" s="282"/>
      <c r="B64" s="265"/>
      <c r="C64" s="130"/>
      <c r="D64" s="130"/>
      <c r="E64" s="283"/>
      <c r="F64" s="263" t="s">
        <v>103</v>
      </c>
      <c r="G64" s="263"/>
      <c r="H64" s="56" t="s">
        <v>94</v>
      </c>
      <c r="I64" s="67" t="s">
        <v>95</v>
      </c>
      <c r="J64" s="68" t="s">
        <v>46</v>
      </c>
      <c r="K64" s="68" t="s">
        <v>46</v>
      </c>
      <c r="L64" s="68" t="s">
        <v>46</v>
      </c>
      <c r="M64" s="47"/>
      <c r="N64" s="47"/>
      <c r="O64" s="33" t="s">
        <v>56</v>
      </c>
      <c r="P64" s="47"/>
      <c r="Q64" s="40">
        <v>2</v>
      </c>
      <c r="R64" s="41">
        <v>3</v>
      </c>
      <c r="S64" s="42">
        <v>6</v>
      </c>
      <c r="T64" s="43" t="s">
        <v>91</v>
      </c>
      <c r="U64" s="33">
        <v>10</v>
      </c>
      <c r="V64" s="42">
        <v>60</v>
      </c>
      <c r="W64" s="44" t="s">
        <v>57</v>
      </c>
      <c r="X64" s="122" t="str">
        <f>IF(W64="I","No aceptable",IF(W64="II","N0 Aceptable",IF(W64=0,"","Aceptable")))</f>
        <v>Aceptable</v>
      </c>
      <c r="Y64" s="73">
        <v>1</v>
      </c>
      <c r="Z64" s="47"/>
      <c r="AA64" s="47"/>
      <c r="AB64" s="74" t="s">
        <v>96</v>
      </c>
      <c r="AC64" s="47"/>
      <c r="AD64" s="47"/>
      <c r="AE64" s="124" t="s">
        <v>60</v>
      </c>
    </row>
    <row r="65" spans="1:31" ht="203.25" customHeight="1">
      <c r="A65" s="282"/>
      <c r="B65" s="265"/>
      <c r="C65" s="130"/>
      <c r="D65" s="130"/>
      <c r="E65" s="283"/>
      <c r="F65" s="263" t="s">
        <v>83</v>
      </c>
      <c r="G65" s="263"/>
      <c r="H65" s="56" t="s">
        <v>84</v>
      </c>
      <c r="I65" s="67" t="s">
        <v>85</v>
      </c>
      <c r="J65" s="69" t="s">
        <v>86</v>
      </c>
      <c r="K65" s="69" t="s">
        <v>46</v>
      </c>
      <c r="L65" s="69" t="s">
        <v>46</v>
      </c>
      <c r="M65" s="33"/>
      <c r="N65" s="33"/>
      <c r="O65" s="33" t="s">
        <v>56</v>
      </c>
      <c r="P65" s="33"/>
      <c r="Q65" s="119">
        <v>2</v>
      </c>
      <c r="R65" s="41">
        <v>3</v>
      </c>
      <c r="S65" s="42">
        <f>+Q65*R65</f>
        <v>6</v>
      </c>
      <c r="T65" s="120" t="str">
        <f>IF(S65&lt;2,"O",IF(S65&lt;=4,"(B)",IF(S65&lt;=8,"(M)",IF(S65&lt;=20,"(A)","(MA)"))))</f>
        <v>(M)</v>
      </c>
      <c r="U65" s="33">
        <v>10</v>
      </c>
      <c r="V65" s="42">
        <f>+S65*U65</f>
        <v>60</v>
      </c>
      <c r="W65" s="44" t="s">
        <v>57</v>
      </c>
      <c r="X65" s="45" t="str">
        <f>IF(W65="I","No aceptable",IF(W65="II","N0 Aceptable con Control Especifico",IF(W65=0,"","Aceptable")))</f>
        <v>Aceptable</v>
      </c>
      <c r="Y65" s="33">
        <v>1</v>
      </c>
      <c r="Z65" s="33"/>
      <c r="AA65" s="33"/>
      <c r="AB65" s="74" t="s">
        <v>87</v>
      </c>
      <c r="AC65" s="33"/>
      <c r="AD65" s="72"/>
      <c r="AE65" s="48" t="s">
        <v>88</v>
      </c>
    </row>
    <row r="66" spans="1:31" ht="105" customHeight="1">
      <c r="A66" s="282"/>
      <c r="B66" s="265"/>
      <c r="C66" s="130"/>
      <c r="D66" s="130"/>
      <c r="E66" s="283"/>
      <c r="F66" s="284" t="s">
        <v>102</v>
      </c>
      <c r="G66" s="284"/>
      <c r="H66" s="151" t="s">
        <v>153</v>
      </c>
      <c r="I66" s="151" t="s">
        <v>154</v>
      </c>
      <c r="J66" s="152" t="s">
        <v>46</v>
      </c>
      <c r="K66" s="153" t="s">
        <v>155</v>
      </c>
      <c r="L66" s="152" t="s">
        <v>46</v>
      </c>
      <c r="M66" s="154"/>
      <c r="N66" s="47"/>
      <c r="O66" s="47"/>
      <c r="P66" s="155" t="s">
        <v>26</v>
      </c>
      <c r="Q66" s="119">
        <v>2</v>
      </c>
      <c r="R66" s="41">
        <v>3</v>
      </c>
      <c r="S66" s="42">
        <f>+Q66*R66</f>
        <v>6</v>
      </c>
      <c r="T66" s="120" t="str">
        <f>IF(S66&lt;2,"O",IF(S66&lt;=4,"(B)",IF(S66&lt;=8,"(M)",IF(S66&lt;=20,"(A)","(MA)"))))</f>
        <v>(M)</v>
      </c>
      <c r="U66" s="33">
        <v>10</v>
      </c>
      <c r="V66" s="42">
        <f>+S66*U66</f>
        <v>60</v>
      </c>
      <c r="W66" s="44" t="s">
        <v>57</v>
      </c>
      <c r="X66" s="156" t="str">
        <f>IF(W66="I","No aceptable",IF(W66="II","N0 Aceptable",IF(W66=0,"","Aceptable")))</f>
        <v>Aceptable</v>
      </c>
      <c r="Y66" s="33">
        <v>1</v>
      </c>
      <c r="Z66" s="47"/>
      <c r="AA66" s="47"/>
      <c r="AB66" s="138" t="s">
        <v>156</v>
      </c>
      <c r="AC66" s="47"/>
      <c r="AD66" s="47"/>
      <c r="AE66" s="48" t="s">
        <v>157</v>
      </c>
    </row>
    <row r="67" spans="1:31" ht="105" customHeight="1">
      <c r="A67" s="282"/>
      <c r="B67" s="265"/>
      <c r="C67" s="130"/>
      <c r="D67" s="130"/>
      <c r="E67" s="283"/>
      <c r="F67" s="269" t="s">
        <v>113</v>
      </c>
      <c r="G67" s="269"/>
      <c r="H67" s="33" t="s">
        <v>146</v>
      </c>
      <c r="I67" s="33" t="s">
        <v>147</v>
      </c>
      <c r="J67" s="68" t="s">
        <v>46</v>
      </c>
      <c r="K67" s="68" t="s">
        <v>148</v>
      </c>
      <c r="L67" s="68" t="s">
        <v>116</v>
      </c>
      <c r="M67" s="33"/>
      <c r="N67" s="33" t="s">
        <v>117</v>
      </c>
      <c r="O67" s="33"/>
      <c r="P67" s="33"/>
      <c r="Q67" s="119">
        <v>6</v>
      </c>
      <c r="R67" s="41">
        <v>3</v>
      </c>
      <c r="S67" s="42">
        <f>+Q67*R67</f>
        <v>18</v>
      </c>
      <c r="T67" s="120" t="str">
        <f>IF(S67&lt;2,"O",IF(S67&lt;=4,"(B)",IF(S67&lt;=8,"(M)",IF(S67&lt;=20,"(A)","(MA)"))))</f>
        <v>(A)</v>
      </c>
      <c r="U67" s="33">
        <v>25</v>
      </c>
      <c r="V67" s="42">
        <f>+S67*U67</f>
        <v>450</v>
      </c>
      <c r="W67" s="44" t="s">
        <v>47</v>
      </c>
      <c r="X67" s="45" t="str">
        <f>IF(W67="I","No aceptable",IF(W67="II","N0 Aceptable con Control Especifico",IF(W67=0,"","Aceptable")))</f>
        <v>N0 Aceptable con Control Especifico</v>
      </c>
      <c r="Y67" s="33">
        <v>1</v>
      </c>
      <c r="Z67" s="33"/>
      <c r="AA67" s="33"/>
      <c r="AB67" s="74" t="s">
        <v>118</v>
      </c>
      <c r="AC67" s="132"/>
      <c r="AD67" s="132"/>
      <c r="AE67" s="133" t="s">
        <v>49</v>
      </c>
    </row>
    <row r="68" spans="1:31" ht="210" customHeight="1">
      <c r="A68" s="282"/>
      <c r="B68" s="265"/>
      <c r="C68" s="130"/>
      <c r="D68" s="130"/>
      <c r="E68" s="283"/>
      <c r="F68" s="260" t="s">
        <v>68</v>
      </c>
      <c r="G68" s="260"/>
      <c r="H68" s="56" t="s">
        <v>69</v>
      </c>
      <c r="I68" s="67" t="s">
        <v>70</v>
      </c>
      <c r="J68" s="68" t="s">
        <v>46</v>
      </c>
      <c r="K68" s="69" t="s">
        <v>46</v>
      </c>
      <c r="L68" s="70" t="s">
        <v>46</v>
      </c>
      <c r="M68" s="71"/>
      <c r="N68" s="33"/>
      <c r="O68" s="33" t="s">
        <v>56</v>
      </c>
      <c r="P68" s="72"/>
      <c r="Q68" s="40">
        <v>2</v>
      </c>
      <c r="R68" s="41">
        <v>3</v>
      </c>
      <c r="S68" s="42">
        <v>6</v>
      </c>
      <c r="T68" s="43" t="s">
        <v>91</v>
      </c>
      <c r="U68" s="33">
        <v>10</v>
      </c>
      <c r="V68" s="42">
        <v>60</v>
      </c>
      <c r="W68" s="44" t="s">
        <v>57</v>
      </c>
      <c r="X68" s="122" t="str">
        <f>IF(W68="I","No aceptable",IF(W68="II","N0 Aceptable",IF(W68=0,"","Aceptable")))</f>
        <v>Aceptable</v>
      </c>
      <c r="Y68" s="73">
        <v>1</v>
      </c>
      <c r="Z68" s="71"/>
      <c r="AA68" s="33"/>
      <c r="AB68" s="74" t="s">
        <v>71</v>
      </c>
      <c r="AC68" s="33"/>
      <c r="AD68" s="72"/>
      <c r="AE68" s="48" t="s">
        <v>72</v>
      </c>
    </row>
    <row r="69" spans="1:31" ht="105.75" customHeight="1">
      <c r="A69" s="285" t="s">
        <v>158</v>
      </c>
      <c r="B69" s="286"/>
      <c r="C69" s="132"/>
      <c r="D69" s="157"/>
      <c r="E69" s="266" t="s">
        <v>51</v>
      </c>
      <c r="F69" s="275" t="s">
        <v>103</v>
      </c>
      <c r="G69" s="275"/>
      <c r="H69" s="56" t="s">
        <v>128</v>
      </c>
      <c r="I69" s="67" t="s">
        <v>129</v>
      </c>
      <c r="J69" s="68" t="s">
        <v>46</v>
      </c>
      <c r="K69" s="68" t="s">
        <v>46</v>
      </c>
      <c r="L69" s="68" t="s">
        <v>46</v>
      </c>
      <c r="M69" s="47"/>
      <c r="N69" s="47"/>
      <c r="O69" s="33" t="s">
        <v>56</v>
      </c>
      <c r="P69" s="47"/>
      <c r="Q69" s="40">
        <v>2</v>
      </c>
      <c r="R69" s="41">
        <v>3</v>
      </c>
      <c r="S69" s="42">
        <v>6</v>
      </c>
      <c r="T69" s="43" t="s">
        <v>91</v>
      </c>
      <c r="U69" s="33">
        <v>10</v>
      </c>
      <c r="V69" s="42">
        <v>60</v>
      </c>
      <c r="W69" s="44" t="s">
        <v>57</v>
      </c>
      <c r="X69" s="122" t="str">
        <f>IF(W69="I","No aceptable",IF(W69="II","N0 Aceptable",IF(W69=0,"","Aceptable")))</f>
        <v>Aceptable</v>
      </c>
      <c r="Y69" s="73">
        <v>2</v>
      </c>
      <c r="Z69" s="47"/>
      <c r="AA69" s="47"/>
      <c r="AB69" s="138" t="s">
        <v>130</v>
      </c>
      <c r="AC69" s="47"/>
      <c r="AD69" s="47"/>
      <c r="AE69" s="48" t="s">
        <v>131</v>
      </c>
    </row>
    <row r="70" spans="1:31" ht="105.75" customHeight="1">
      <c r="A70" s="285"/>
      <c r="B70" s="286"/>
      <c r="C70" s="158"/>
      <c r="D70" s="157"/>
      <c r="E70" s="266"/>
      <c r="F70" s="263" t="s">
        <v>103</v>
      </c>
      <c r="G70" s="263"/>
      <c r="H70" s="56" t="s">
        <v>94</v>
      </c>
      <c r="I70" s="67" t="s">
        <v>95</v>
      </c>
      <c r="J70" s="68" t="s">
        <v>46</v>
      </c>
      <c r="K70" s="68" t="s">
        <v>46</v>
      </c>
      <c r="L70" s="68" t="s">
        <v>46</v>
      </c>
      <c r="M70" s="47"/>
      <c r="N70" s="47"/>
      <c r="O70" s="33" t="s">
        <v>56</v>
      </c>
      <c r="P70" s="47"/>
      <c r="Q70" s="40">
        <v>2</v>
      </c>
      <c r="R70" s="41">
        <v>3</v>
      </c>
      <c r="S70" s="42">
        <v>6</v>
      </c>
      <c r="T70" s="43" t="s">
        <v>91</v>
      </c>
      <c r="U70" s="33">
        <v>10</v>
      </c>
      <c r="V70" s="42">
        <v>60</v>
      </c>
      <c r="W70" s="44" t="s">
        <v>57</v>
      </c>
      <c r="X70" s="122" t="str">
        <f>IF(W70="I","No aceptable",IF(W70="II","N0 Aceptable",IF(W70=0,"","Aceptable")))</f>
        <v>Aceptable</v>
      </c>
      <c r="Y70" s="73">
        <v>2</v>
      </c>
      <c r="Z70" s="47"/>
      <c r="AA70" s="47"/>
      <c r="AB70" s="74" t="s">
        <v>96</v>
      </c>
      <c r="AC70" s="47"/>
      <c r="AD70" s="47"/>
      <c r="AE70" s="124" t="s">
        <v>60</v>
      </c>
    </row>
    <row r="71" spans="1:31" ht="315.75">
      <c r="A71" s="285"/>
      <c r="B71" s="286"/>
      <c r="C71" s="158"/>
      <c r="D71" s="157"/>
      <c r="E71" s="266"/>
      <c r="F71" s="284" t="s">
        <v>159</v>
      </c>
      <c r="G71" s="284"/>
      <c r="H71" s="33" t="s">
        <v>160</v>
      </c>
      <c r="I71" s="33" t="s">
        <v>161</v>
      </c>
      <c r="J71" s="69" t="s">
        <v>46</v>
      </c>
      <c r="K71" s="69" t="s">
        <v>46</v>
      </c>
      <c r="L71" s="69" t="s">
        <v>46</v>
      </c>
      <c r="M71" s="47"/>
      <c r="N71" s="33" t="s">
        <v>117</v>
      </c>
      <c r="O71" s="33"/>
      <c r="P71" s="33"/>
      <c r="Q71" s="119">
        <v>6</v>
      </c>
      <c r="R71" s="41">
        <v>3</v>
      </c>
      <c r="S71" s="42">
        <f aca="true" t="shared" si="5" ref="S71:S79">+Q71*R71</f>
        <v>18</v>
      </c>
      <c r="T71" s="120" t="str">
        <f>IF(S71&lt;2,"O",IF(S71&lt;=4,"(B)",IF(S71&lt;=8,"(M)",IF(S71&lt;=20,"(A)","(MA)"))))</f>
        <v>(A)</v>
      </c>
      <c r="U71" s="33">
        <v>25</v>
      </c>
      <c r="V71" s="42">
        <f aca="true" t="shared" si="6" ref="V71:V79">+S71*U71</f>
        <v>450</v>
      </c>
      <c r="W71" s="44" t="s">
        <v>47</v>
      </c>
      <c r="X71" s="45" t="str">
        <f>IF(W71="I","No aceptable",IF(W71="II","N0 Aceptable con Control Especifico",IF(W71=0,"","Aceptable")))</f>
        <v>N0 Aceptable con Control Especifico</v>
      </c>
      <c r="Y71" s="33">
        <v>2</v>
      </c>
      <c r="Z71" s="33"/>
      <c r="AA71" s="33"/>
      <c r="AB71" s="138" t="s">
        <v>162</v>
      </c>
      <c r="AC71" s="33"/>
      <c r="AD71" s="72" t="s">
        <v>163</v>
      </c>
      <c r="AE71" s="48"/>
    </row>
    <row r="72" spans="1:31" ht="102.75" customHeight="1">
      <c r="A72" s="285"/>
      <c r="B72" s="286"/>
      <c r="C72" s="158"/>
      <c r="D72" s="157"/>
      <c r="E72" s="266"/>
      <c r="F72" s="287" t="s">
        <v>43</v>
      </c>
      <c r="G72" s="287"/>
      <c r="H72" s="151" t="s">
        <v>164</v>
      </c>
      <c r="I72" s="159" t="s">
        <v>165</v>
      </c>
      <c r="J72" s="126" t="s">
        <v>46</v>
      </c>
      <c r="K72" s="126" t="s">
        <v>46</v>
      </c>
      <c r="L72" s="126" t="s">
        <v>46</v>
      </c>
      <c r="M72" s="151"/>
      <c r="N72" s="151" t="s">
        <v>117</v>
      </c>
      <c r="O72" s="151"/>
      <c r="P72" s="151"/>
      <c r="Q72" s="160">
        <v>6</v>
      </c>
      <c r="R72" s="161">
        <v>3</v>
      </c>
      <c r="S72" s="162">
        <f t="shared" si="5"/>
        <v>18</v>
      </c>
      <c r="T72" s="163" t="s">
        <v>117</v>
      </c>
      <c r="U72" s="151">
        <v>25</v>
      </c>
      <c r="V72" s="162">
        <f t="shared" si="6"/>
        <v>450</v>
      </c>
      <c r="W72" s="164" t="s">
        <v>47</v>
      </c>
      <c r="X72" s="45" t="str">
        <f>IF(W72="I","No aceptable",IF(W72="II","N0 Aceptable con Control Especifico",IF(W72=0,"","Aceptable")))</f>
        <v>N0 Aceptable con Control Especifico</v>
      </c>
      <c r="Y72" s="151">
        <v>2</v>
      </c>
      <c r="Z72" s="151"/>
      <c r="AA72" s="151"/>
      <c r="AB72" s="138" t="s">
        <v>166</v>
      </c>
      <c r="AC72" s="151"/>
      <c r="AD72" s="165"/>
      <c r="AE72" s="48" t="s">
        <v>167</v>
      </c>
    </row>
    <row r="73" spans="1:31" ht="78.75" customHeight="1">
      <c r="A73" s="285"/>
      <c r="B73" s="286"/>
      <c r="E73" s="266"/>
      <c r="F73" s="288" t="s">
        <v>168</v>
      </c>
      <c r="G73" s="288"/>
      <c r="H73" s="33" t="s">
        <v>169</v>
      </c>
      <c r="I73" s="167" t="s">
        <v>170</v>
      </c>
      <c r="J73" s="69" t="s">
        <v>46</v>
      </c>
      <c r="K73" s="166" t="s">
        <v>73</v>
      </c>
      <c r="L73" s="47"/>
      <c r="M73" s="47"/>
      <c r="N73" s="166" t="s">
        <v>117</v>
      </c>
      <c r="O73" s="47"/>
      <c r="P73" s="47"/>
      <c r="Q73" s="119">
        <v>2</v>
      </c>
      <c r="R73" s="41">
        <v>3</v>
      </c>
      <c r="S73" s="42">
        <f t="shared" si="5"/>
        <v>6</v>
      </c>
      <c r="T73" s="120" t="s">
        <v>91</v>
      </c>
      <c r="U73" s="33">
        <v>10</v>
      </c>
      <c r="V73" s="42">
        <f t="shared" si="6"/>
        <v>60</v>
      </c>
      <c r="W73" s="44" t="s">
        <v>171</v>
      </c>
      <c r="X73" s="122" t="str">
        <f>IF(W73="I","No aceptable",IF(W73="II","N0 Aceptable",IF(W73=0,"","Aceptable")))</f>
        <v>Aceptable</v>
      </c>
      <c r="Y73" s="33">
        <v>2</v>
      </c>
      <c r="Z73" s="33"/>
      <c r="AA73" s="33"/>
      <c r="AB73" s="138" t="s">
        <v>172</v>
      </c>
      <c r="AC73" s="33"/>
      <c r="AD73" s="33" t="s">
        <v>173</v>
      </c>
      <c r="AE73" s="168" t="s">
        <v>174</v>
      </c>
    </row>
    <row r="74" spans="1:31" ht="78.75" customHeight="1">
      <c r="A74" s="285"/>
      <c r="B74" s="286"/>
      <c r="E74" s="266"/>
      <c r="F74" s="263" t="s">
        <v>83</v>
      </c>
      <c r="G74" s="263"/>
      <c r="H74" s="56" t="s">
        <v>84</v>
      </c>
      <c r="I74" s="67" t="s">
        <v>85</v>
      </c>
      <c r="J74" s="69" t="s">
        <v>86</v>
      </c>
      <c r="K74" s="69" t="s">
        <v>46</v>
      </c>
      <c r="L74" s="69" t="s">
        <v>46</v>
      </c>
      <c r="M74" s="33"/>
      <c r="N74" s="151" t="s">
        <v>117</v>
      </c>
      <c r="O74" s="151"/>
      <c r="P74" s="151"/>
      <c r="Q74" s="160">
        <v>6</v>
      </c>
      <c r="R74" s="161">
        <v>3</v>
      </c>
      <c r="S74" s="162">
        <f>+Q74*R74</f>
        <v>18</v>
      </c>
      <c r="T74" s="163" t="s">
        <v>117</v>
      </c>
      <c r="U74" s="151">
        <v>25</v>
      </c>
      <c r="V74" s="162">
        <f>+S74*U74</f>
        <v>450</v>
      </c>
      <c r="W74" s="164" t="s">
        <v>47</v>
      </c>
      <c r="X74" s="45" t="str">
        <f>IF(W74="I","No aceptable",IF(W74="II","N0 Aceptable con Control Especifico",IF(W74=0,"","Aceptable")))</f>
        <v>N0 Aceptable con Control Especifico</v>
      </c>
      <c r="Y74" s="151">
        <v>2</v>
      </c>
      <c r="Z74" s="33"/>
      <c r="AA74" s="33"/>
      <c r="AB74" s="74" t="s">
        <v>87</v>
      </c>
      <c r="AC74" s="33"/>
      <c r="AD74" s="72"/>
      <c r="AE74" s="48" t="s">
        <v>88</v>
      </c>
    </row>
    <row r="75" spans="1:31" ht="81.75" customHeight="1">
      <c r="A75" s="285"/>
      <c r="B75" s="286"/>
      <c r="C75" s="132"/>
      <c r="D75" s="132"/>
      <c r="E75" s="266"/>
      <c r="F75" s="284" t="s">
        <v>102</v>
      </c>
      <c r="G75" s="284"/>
      <c r="H75" s="151" t="s">
        <v>153</v>
      </c>
      <c r="I75" s="151" t="s">
        <v>154</v>
      </c>
      <c r="J75" s="152" t="s">
        <v>46</v>
      </c>
      <c r="K75" s="153" t="s">
        <v>155</v>
      </c>
      <c r="L75" s="152" t="s">
        <v>46</v>
      </c>
      <c r="M75" s="154"/>
      <c r="N75" s="47"/>
      <c r="O75" s="47"/>
      <c r="P75" s="155" t="s">
        <v>26</v>
      </c>
      <c r="Q75" s="119">
        <v>2</v>
      </c>
      <c r="R75" s="41">
        <v>3</v>
      </c>
      <c r="S75" s="42">
        <f>+Q75*R75</f>
        <v>6</v>
      </c>
      <c r="T75" s="120" t="str">
        <f>IF(S75&lt;2,"O",IF(S75&lt;=4,"(B)",IF(S75&lt;=8,"(M)",IF(S75&lt;=20,"(A)","(MA)"))))</f>
        <v>(M)</v>
      </c>
      <c r="U75" s="33">
        <v>10</v>
      </c>
      <c r="V75" s="42">
        <f>+S75*U75</f>
        <v>60</v>
      </c>
      <c r="W75" s="44" t="s">
        <v>57</v>
      </c>
      <c r="X75" s="156" t="str">
        <f>IF(W75="I","No aceptable",IF(W75="II","N0 Aceptable",IF(W75=0,"","Aceptable")))</f>
        <v>Aceptable</v>
      </c>
      <c r="Y75" s="33">
        <v>2</v>
      </c>
      <c r="Z75" s="47"/>
      <c r="AA75" s="47"/>
      <c r="AB75" s="138" t="s">
        <v>156</v>
      </c>
      <c r="AC75" s="47"/>
      <c r="AD75" s="47"/>
      <c r="AE75" s="48" t="s">
        <v>157</v>
      </c>
    </row>
    <row r="76" spans="1:31" ht="198" customHeight="1">
      <c r="A76" s="285"/>
      <c r="B76" s="286"/>
      <c r="C76" s="158"/>
      <c r="D76" s="157"/>
      <c r="E76" s="266"/>
      <c r="F76" s="260" t="s">
        <v>68</v>
      </c>
      <c r="G76" s="260"/>
      <c r="H76" s="56" t="s">
        <v>69</v>
      </c>
      <c r="I76" s="67" t="s">
        <v>70</v>
      </c>
      <c r="J76" s="68" t="s">
        <v>46</v>
      </c>
      <c r="K76" s="69" t="s">
        <v>46</v>
      </c>
      <c r="L76" s="70" t="s">
        <v>46</v>
      </c>
      <c r="M76" s="71"/>
      <c r="N76" s="33"/>
      <c r="O76" s="33" t="s">
        <v>56</v>
      </c>
      <c r="P76" s="72"/>
      <c r="Q76" s="40">
        <v>2</v>
      </c>
      <c r="R76" s="41">
        <v>3</v>
      </c>
      <c r="S76" s="42">
        <v>6</v>
      </c>
      <c r="T76" s="43" t="s">
        <v>91</v>
      </c>
      <c r="U76" s="33">
        <v>10</v>
      </c>
      <c r="V76" s="42">
        <v>60</v>
      </c>
      <c r="W76" s="44" t="s">
        <v>57</v>
      </c>
      <c r="X76" s="122" t="str">
        <f>IF(W76="I","No aceptable",IF(W76="II","N0 Aceptable",IF(W76=0,"","Aceptable")))</f>
        <v>Aceptable</v>
      </c>
      <c r="Y76" s="73">
        <v>2</v>
      </c>
      <c r="Z76" s="71"/>
      <c r="AA76" s="33"/>
      <c r="AB76" s="74" t="s">
        <v>71</v>
      </c>
      <c r="AC76" s="33"/>
      <c r="AD76" s="72"/>
      <c r="AE76" s="48" t="s">
        <v>72</v>
      </c>
    </row>
    <row r="77" spans="1:31" ht="197.25" customHeight="1">
      <c r="A77" s="281" t="s">
        <v>175</v>
      </c>
      <c r="B77" s="280" t="s">
        <v>176</v>
      </c>
      <c r="C77" s="158"/>
      <c r="D77" s="157"/>
      <c r="E77" s="266" t="s">
        <v>51</v>
      </c>
      <c r="F77" s="260" t="s">
        <v>68</v>
      </c>
      <c r="G77" s="260"/>
      <c r="H77" s="56" t="s">
        <v>69</v>
      </c>
      <c r="I77" s="67" t="s">
        <v>70</v>
      </c>
      <c r="J77" s="68" t="s">
        <v>46</v>
      </c>
      <c r="K77" s="69" t="s">
        <v>46</v>
      </c>
      <c r="L77" s="70" t="s">
        <v>46</v>
      </c>
      <c r="M77" s="71"/>
      <c r="N77" s="33"/>
      <c r="O77" s="33" t="s">
        <v>56</v>
      </c>
      <c r="P77" s="72"/>
      <c r="Q77" s="40">
        <v>2</v>
      </c>
      <c r="R77" s="41">
        <v>3</v>
      </c>
      <c r="S77" s="42">
        <v>6</v>
      </c>
      <c r="T77" s="43" t="s">
        <v>91</v>
      </c>
      <c r="U77" s="33">
        <v>10</v>
      </c>
      <c r="V77" s="42">
        <v>60</v>
      </c>
      <c r="W77" s="44" t="s">
        <v>57</v>
      </c>
      <c r="X77" s="122" t="str">
        <f>IF(W77="I","No aceptable",IF(W77="II","N0 Aceptable",IF(W77=0,"","Aceptable")))</f>
        <v>Aceptable</v>
      </c>
      <c r="Y77" s="73">
        <v>1</v>
      </c>
      <c r="Z77" s="71"/>
      <c r="AA77" s="33"/>
      <c r="AB77" s="74" t="s">
        <v>71</v>
      </c>
      <c r="AC77" s="33"/>
      <c r="AD77" s="72"/>
      <c r="AE77" s="48" t="s">
        <v>72</v>
      </c>
    </row>
    <row r="78" spans="1:31" ht="108.75" customHeight="1">
      <c r="A78" s="281"/>
      <c r="B78" s="280"/>
      <c r="C78" s="158"/>
      <c r="D78" s="157"/>
      <c r="E78" s="266"/>
      <c r="F78" s="269" t="s">
        <v>113</v>
      </c>
      <c r="G78" s="269"/>
      <c r="H78" s="33" t="s">
        <v>146</v>
      </c>
      <c r="I78" s="33" t="s">
        <v>147</v>
      </c>
      <c r="J78" s="68" t="s">
        <v>46</v>
      </c>
      <c r="K78" s="68" t="s">
        <v>46</v>
      </c>
      <c r="L78" s="169" t="s">
        <v>116</v>
      </c>
      <c r="M78" s="33"/>
      <c r="N78" s="33" t="s">
        <v>117</v>
      </c>
      <c r="O78" s="33"/>
      <c r="P78" s="33"/>
      <c r="Q78" s="119">
        <v>6</v>
      </c>
      <c r="R78" s="41">
        <v>3</v>
      </c>
      <c r="S78" s="42">
        <f>+Q78*R78</f>
        <v>18</v>
      </c>
      <c r="T78" s="120" t="str">
        <f>IF(S78&lt;2,"O",IF(S78&lt;=4,"(B)",IF(S78&lt;=8,"(M)",IF(S78&lt;=20,"(A)","(MA)"))))</f>
        <v>(A)</v>
      </c>
      <c r="U78" s="33">
        <v>25</v>
      </c>
      <c r="V78" s="42">
        <f>+S78*U78</f>
        <v>450</v>
      </c>
      <c r="W78" s="44" t="s">
        <v>47</v>
      </c>
      <c r="X78" s="45" t="str">
        <f>IF(W78="I","No aceptable",IF(W78="II","N0 Aceptable con Control Especifico",IF(W78=0,"","Aceptable")))</f>
        <v>N0 Aceptable con Control Especifico</v>
      </c>
      <c r="Y78" s="33">
        <v>1</v>
      </c>
      <c r="Z78" s="33"/>
      <c r="AA78" s="33"/>
      <c r="AB78" s="74" t="s">
        <v>118</v>
      </c>
      <c r="AC78" s="132"/>
      <c r="AD78" s="132"/>
      <c r="AE78" s="133" t="s">
        <v>49</v>
      </c>
    </row>
    <row r="79" spans="1:31" ht="84" customHeight="1">
      <c r="A79" s="281"/>
      <c r="B79" s="280"/>
      <c r="C79" s="158"/>
      <c r="D79" s="157"/>
      <c r="E79" s="266"/>
      <c r="F79" s="284" t="s">
        <v>43</v>
      </c>
      <c r="G79" s="284"/>
      <c r="H79" s="33" t="s">
        <v>164</v>
      </c>
      <c r="I79" s="33" t="s">
        <v>177</v>
      </c>
      <c r="J79" s="69" t="s">
        <v>46</v>
      </c>
      <c r="K79" s="69" t="s">
        <v>46</v>
      </c>
      <c r="L79" s="69" t="s">
        <v>46</v>
      </c>
      <c r="M79" s="47"/>
      <c r="N79" s="47"/>
      <c r="O79" s="33" t="s">
        <v>56</v>
      </c>
      <c r="P79" s="47"/>
      <c r="Q79" s="119">
        <v>2</v>
      </c>
      <c r="R79" s="41">
        <v>2</v>
      </c>
      <c r="S79" s="42">
        <f t="shared" si="5"/>
        <v>4</v>
      </c>
      <c r="T79" s="120" t="str">
        <f>IF(S79&lt;2,"O",IF(S79&lt;=4,"(B)",IF(S79&lt;=8,"(M)",IF(S79&lt;=20,"(A)","(MA)"))))</f>
        <v>(B)</v>
      </c>
      <c r="U79" s="33">
        <v>10</v>
      </c>
      <c r="V79" s="42">
        <f t="shared" si="6"/>
        <v>40</v>
      </c>
      <c r="W79" s="44" t="s">
        <v>57</v>
      </c>
      <c r="X79" s="156" t="str">
        <f>IF(W79="I","No aceptable",IF(W79="II","N0 Aceptable",IF(W79=0,"","Aceptable")))</f>
        <v>Aceptable</v>
      </c>
      <c r="Y79" s="33">
        <v>1</v>
      </c>
      <c r="Z79" s="33"/>
      <c r="AA79" s="33"/>
      <c r="AB79" s="138" t="s">
        <v>178</v>
      </c>
      <c r="AC79" s="33"/>
      <c r="AD79" s="72"/>
      <c r="AE79" s="48" t="s">
        <v>49</v>
      </c>
    </row>
    <row r="80" spans="1:31" ht="126.75" customHeight="1">
      <c r="A80" s="281"/>
      <c r="B80" s="280"/>
      <c r="C80" s="158"/>
      <c r="D80" s="157"/>
      <c r="E80" s="266"/>
      <c r="F80" s="284" t="s">
        <v>102</v>
      </c>
      <c r="G80" s="284"/>
      <c r="H80" s="151" t="s">
        <v>153</v>
      </c>
      <c r="I80" s="151" t="s">
        <v>154</v>
      </c>
      <c r="J80" s="152" t="s">
        <v>46</v>
      </c>
      <c r="K80" s="153" t="s">
        <v>46</v>
      </c>
      <c r="L80" s="152" t="s">
        <v>46</v>
      </c>
      <c r="M80" s="154"/>
      <c r="N80" s="47"/>
      <c r="O80" s="47"/>
      <c r="P80" s="155" t="s">
        <v>26</v>
      </c>
      <c r="Q80" s="119">
        <v>2</v>
      </c>
      <c r="R80" s="41">
        <v>3</v>
      </c>
      <c r="S80" s="42">
        <f>+Q80*R80</f>
        <v>6</v>
      </c>
      <c r="T80" s="120" t="str">
        <f>IF(S80&lt;2,"O",IF(S80&lt;=4,"(B)",IF(S80&lt;=8,"(M)",IF(S80&lt;=20,"(A)","(MA)"))))</f>
        <v>(M)</v>
      </c>
      <c r="U80" s="33">
        <v>10</v>
      </c>
      <c r="V80" s="42">
        <f>+S80*U80</f>
        <v>60</v>
      </c>
      <c r="W80" s="44" t="s">
        <v>57</v>
      </c>
      <c r="X80" s="156" t="str">
        <f>IF(W80="I","No aceptable",IF(W80="II","N0 Aceptable",IF(W80=0,"","Aceptable")))</f>
        <v>Aceptable</v>
      </c>
      <c r="Y80" s="33">
        <v>1</v>
      </c>
      <c r="Z80" s="47"/>
      <c r="AA80" s="47"/>
      <c r="AB80" s="138" t="s">
        <v>179</v>
      </c>
      <c r="AC80" s="47"/>
      <c r="AD80" s="47"/>
      <c r="AE80" s="48" t="s">
        <v>157</v>
      </c>
    </row>
    <row r="81" spans="1:31" ht="126.75" customHeight="1">
      <c r="A81" s="281"/>
      <c r="B81" s="280"/>
      <c r="C81" s="158"/>
      <c r="D81" s="157"/>
      <c r="E81" s="266"/>
      <c r="F81" s="275" t="s">
        <v>103</v>
      </c>
      <c r="G81" s="275"/>
      <c r="H81" s="56" t="s">
        <v>128</v>
      </c>
      <c r="I81" s="67" t="s">
        <v>129</v>
      </c>
      <c r="J81" s="68" t="s">
        <v>46</v>
      </c>
      <c r="K81" s="68" t="s">
        <v>46</v>
      </c>
      <c r="L81" s="68" t="s">
        <v>46</v>
      </c>
      <c r="M81" s="47"/>
      <c r="N81" s="47"/>
      <c r="O81" s="33" t="s">
        <v>56</v>
      </c>
      <c r="P81" s="47"/>
      <c r="Q81" s="40">
        <v>2</v>
      </c>
      <c r="R81" s="41">
        <v>3</v>
      </c>
      <c r="S81" s="42">
        <v>6</v>
      </c>
      <c r="T81" s="43" t="s">
        <v>91</v>
      </c>
      <c r="U81" s="33">
        <v>10</v>
      </c>
      <c r="V81" s="42">
        <v>60</v>
      </c>
      <c r="W81" s="44" t="s">
        <v>57</v>
      </c>
      <c r="X81" s="122" t="str">
        <f>IF(W81="I","No aceptable",IF(W81="II","N0 Aceptable",IF(W81=0,"","Aceptable")))</f>
        <v>Aceptable</v>
      </c>
      <c r="Y81" s="73">
        <v>2</v>
      </c>
      <c r="Z81" s="47"/>
      <c r="AA81" s="47"/>
      <c r="AB81" s="138" t="s">
        <v>130</v>
      </c>
      <c r="AC81" s="47"/>
      <c r="AD81" s="47"/>
      <c r="AE81" s="48" t="s">
        <v>131</v>
      </c>
    </row>
    <row r="82" spans="1:31" ht="100.5" customHeight="1">
      <c r="A82" s="281"/>
      <c r="B82" s="280"/>
      <c r="C82" s="158"/>
      <c r="D82" s="157"/>
      <c r="E82" s="266"/>
      <c r="F82" s="263" t="s">
        <v>103</v>
      </c>
      <c r="G82" s="263"/>
      <c r="H82" s="56" t="s">
        <v>94</v>
      </c>
      <c r="I82" s="67" t="s">
        <v>95</v>
      </c>
      <c r="J82" s="68" t="s">
        <v>46</v>
      </c>
      <c r="K82" s="68" t="s">
        <v>46</v>
      </c>
      <c r="L82" s="68" t="s">
        <v>46</v>
      </c>
      <c r="M82" s="47"/>
      <c r="N82" s="47"/>
      <c r="O82" s="33" t="s">
        <v>56</v>
      </c>
      <c r="P82" s="47"/>
      <c r="Q82" s="40">
        <v>2</v>
      </c>
      <c r="R82" s="41">
        <v>3</v>
      </c>
      <c r="S82" s="42">
        <v>6</v>
      </c>
      <c r="T82" s="43" t="s">
        <v>91</v>
      </c>
      <c r="U82" s="33">
        <v>10</v>
      </c>
      <c r="V82" s="42">
        <v>60</v>
      </c>
      <c r="W82" s="44" t="s">
        <v>57</v>
      </c>
      <c r="X82" s="122" t="str">
        <f>IF(W82="I","No aceptable",IF(W82="II","N0 Aceptable",IF(W82=0,"","Aceptable")))</f>
        <v>Aceptable</v>
      </c>
      <c r="Y82" s="73">
        <v>2</v>
      </c>
      <c r="Z82" s="47"/>
      <c r="AA82" s="47"/>
      <c r="AB82" s="74" t="s">
        <v>96</v>
      </c>
      <c r="AC82" s="47"/>
      <c r="AD82" s="47"/>
      <c r="AE82" s="124" t="s">
        <v>60</v>
      </c>
    </row>
    <row r="83" spans="1:31" ht="96.75" customHeight="1">
      <c r="A83" s="281"/>
      <c r="B83" s="280"/>
      <c r="E83" s="266"/>
      <c r="F83" s="263" t="s">
        <v>83</v>
      </c>
      <c r="G83" s="263"/>
      <c r="H83" s="56" t="s">
        <v>84</v>
      </c>
      <c r="I83" s="67" t="s">
        <v>85</v>
      </c>
      <c r="J83" s="69" t="s">
        <v>86</v>
      </c>
      <c r="K83" s="69" t="s">
        <v>46</v>
      </c>
      <c r="L83" s="69" t="s">
        <v>46</v>
      </c>
      <c r="M83" s="33"/>
      <c r="N83" s="151" t="s">
        <v>117</v>
      </c>
      <c r="O83" s="151"/>
      <c r="P83" s="151"/>
      <c r="Q83" s="160">
        <v>6</v>
      </c>
      <c r="R83" s="161">
        <v>3</v>
      </c>
      <c r="S83" s="162">
        <f aca="true" t="shared" si="7" ref="S83:S95">+Q83*R83</f>
        <v>18</v>
      </c>
      <c r="T83" s="163" t="s">
        <v>117</v>
      </c>
      <c r="U83" s="151">
        <v>25</v>
      </c>
      <c r="V83" s="162">
        <f aca="true" t="shared" si="8" ref="V83:V95">+S83*U83</f>
        <v>450</v>
      </c>
      <c r="W83" s="164" t="s">
        <v>47</v>
      </c>
      <c r="X83" s="45" t="str">
        <f aca="true" t="shared" si="9" ref="X83:X95">IF(W83="I","No aceptable",IF(W83="II","N0 Aceptable con Control Especifico",IF(W83=0,"","Aceptable")))</f>
        <v>N0 Aceptable con Control Especifico</v>
      </c>
      <c r="Y83" s="151">
        <v>2</v>
      </c>
      <c r="Z83" s="33"/>
      <c r="AA83" s="33"/>
      <c r="AB83" s="74" t="s">
        <v>87</v>
      </c>
      <c r="AC83" s="33"/>
      <c r="AD83" s="72"/>
      <c r="AE83" s="48" t="s">
        <v>88</v>
      </c>
    </row>
    <row r="84" spans="1:31" ht="168.75" customHeight="1">
      <c r="A84" s="289" t="s">
        <v>180</v>
      </c>
      <c r="B84" s="280" t="s">
        <v>181</v>
      </c>
      <c r="E84" s="266" t="s">
        <v>51</v>
      </c>
      <c r="F84" s="255" t="s">
        <v>43</v>
      </c>
      <c r="G84" s="255"/>
      <c r="H84" s="32" t="s">
        <v>44</v>
      </c>
      <c r="I84" s="33" t="s">
        <v>77</v>
      </c>
      <c r="J84" s="34" t="s">
        <v>46</v>
      </c>
      <c r="K84" s="34" t="s">
        <v>46</v>
      </c>
      <c r="L84" s="35" t="s">
        <v>46</v>
      </c>
      <c r="M84" s="36"/>
      <c r="N84" s="33" t="s">
        <v>117</v>
      </c>
      <c r="O84" s="38"/>
      <c r="P84" s="39"/>
      <c r="Q84" s="40">
        <v>6</v>
      </c>
      <c r="R84" s="41">
        <v>3</v>
      </c>
      <c r="S84" s="42">
        <f t="shared" si="7"/>
        <v>18</v>
      </c>
      <c r="T84" s="43" t="str">
        <f aca="true" t="shared" si="10" ref="T84:T95">IF(S84&lt;2,"O",IF(S84&lt;=4,"(B)",IF(S84&lt;=8,"(M)",IF(S84&lt;=20,"(A)","(MA)"))))</f>
        <v>(A)</v>
      </c>
      <c r="U84" s="33">
        <v>25</v>
      </c>
      <c r="V84" s="42">
        <f t="shared" si="8"/>
        <v>450</v>
      </c>
      <c r="W84" s="44" t="s">
        <v>47</v>
      </c>
      <c r="X84" s="45" t="str">
        <f t="shared" si="9"/>
        <v>N0 Aceptable con Control Especifico</v>
      </c>
      <c r="Y84" s="170">
        <v>25</v>
      </c>
      <c r="Z84" s="46"/>
      <c r="AA84" s="46"/>
      <c r="AB84" s="33" t="s">
        <v>48</v>
      </c>
      <c r="AC84" s="47"/>
      <c r="AD84" s="47"/>
      <c r="AE84" s="48" t="s">
        <v>49</v>
      </c>
    </row>
    <row r="85" spans="1:31" ht="168.75" customHeight="1">
      <c r="A85" s="289"/>
      <c r="B85" s="280"/>
      <c r="E85" s="266"/>
      <c r="F85" s="262" t="s">
        <v>182</v>
      </c>
      <c r="G85" s="262"/>
      <c r="H85" s="33" t="s">
        <v>183</v>
      </c>
      <c r="I85" s="33" t="s">
        <v>184</v>
      </c>
      <c r="J85" s="68" t="s">
        <v>46</v>
      </c>
      <c r="K85" s="68" t="s">
        <v>46</v>
      </c>
      <c r="L85" s="68" t="s">
        <v>46</v>
      </c>
      <c r="M85" s="171"/>
      <c r="N85" s="33" t="s">
        <v>117</v>
      </c>
      <c r="O85" s="33"/>
      <c r="P85" s="47"/>
      <c r="Q85" s="40">
        <v>6</v>
      </c>
      <c r="R85" s="41">
        <v>3</v>
      </c>
      <c r="S85" s="42">
        <f t="shared" si="7"/>
        <v>18</v>
      </c>
      <c r="T85" s="43" t="str">
        <f t="shared" si="10"/>
        <v>(A)</v>
      </c>
      <c r="U85" s="33">
        <v>25</v>
      </c>
      <c r="V85" s="42">
        <f t="shared" si="8"/>
        <v>450</v>
      </c>
      <c r="W85" s="44" t="s">
        <v>47</v>
      </c>
      <c r="X85" s="45" t="str">
        <f t="shared" si="9"/>
        <v>N0 Aceptable con Control Especifico</v>
      </c>
      <c r="Y85" s="170">
        <v>25</v>
      </c>
      <c r="Z85" s="33"/>
      <c r="AA85" s="47"/>
      <c r="AB85" s="138" t="s">
        <v>185</v>
      </c>
      <c r="AC85" s="47"/>
      <c r="AD85" s="47"/>
      <c r="AE85" s="48" t="s">
        <v>131</v>
      </c>
    </row>
    <row r="86" spans="1:31" ht="168.75" customHeight="1">
      <c r="A86" s="289"/>
      <c r="B86" s="280"/>
      <c r="E86" s="266"/>
      <c r="F86" s="269" t="s">
        <v>113</v>
      </c>
      <c r="G86" s="269"/>
      <c r="H86" s="33" t="s">
        <v>146</v>
      </c>
      <c r="I86" s="33" t="s">
        <v>147</v>
      </c>
      <c r="J86" s="68" t="s">
        <v>46</v>
      </c>
      <c r="K86" s="68" t="s">
        <v>148</v>
      </c>
      <c r="L86" s="68" t="s">
        <v>116</v>
      </c>
      <c r="M86" s="33"/>
      <c r="N86" s="33" t="s">
        <v>117</v>
      </c>
      <c r="O86" s="33"/>
      <c r="P86" s="33"/>
      <c r="Q86" s="119">
        <v>6</v>
      </c>
      <c r="R86" s="41">
        <v>3</v>
      </c>
      <c r="S86" s="42">
        <f t="shared" si="7"/>
        <v>18</v>
      </c>
      <c r="T86" s="120" t="str">
        <f t="shared" si="10"/>
        <v>(A)</v>
      </c>
      <c r="U86" s="33">
        <v>25</v>
      </c>
      <c r="V86" s="42">
        <f t="shared" si="8"/>
        <v>450</v>
      </c>
      <c r="W86" s="44" t="s">
        <v>47</v>
      </c>
      <c r="X86" s="45" t="str">
        <f t="shared" si="9"/>
        <v>N0 Aceptable con Control Especifico</v>
      </c>
      <c r="Y86" s="172">
        <v>25</v>
      </c>
      <c r="Z86" s="33"/>
      <c r="AA86" s="33"/>
      <c r="AB86" s="74" t="s">
        <v>118</v>
      </c>
      <c r="AC86" s="132"/>
      <c r="AD86" s="132"/>
      <c r="AE86" s="133" t="s">
        <v>49</v>
      </c>
    </row>
    <row r="87" spans="1:31" ht="168.75" customHeight="1">
      <c r="A87" s="289"/>
      <c r="B87" s="280"/>
      <c r="E87" s="266"/>
      <c r="F87" s="284" t="s">
        <v>102</v>
      </c>
      <c r="G87" s="284"/>
      <c r="H87" s="151" t="s">
        <v>186</v>
      </c>
      <c r="I87" s="151" t="s">
        <v>187</v>
      </c>
      <c r="J87" s="152" t="s">
        <v>46</v>
      </c>
      <c r="K87" s="153" t="s">
        <v>46</v>
      </c>
      <c r="L87" s="152" t="s">
        <v>188</v>
      </c>
      <c r="M87" s="154"/>
      <c r="N87" s="33" t="s">
        <v>117</v>
      </c>
      <c r="O87" s="47"/>
      <c r="P87" s="155"/>
      <c r="Q87" s="119">
        <v>6</v>
      </c>
      <c r="R87" s="41">
        <v>3</v>
      </c>
      <c r="S87" s="42">
        <f t="shared" si="7"/>
        <v>18</v>
      </c>
      <c r="T87" s="120" t="str">
        <f t="shared" si="10"/>
        <v>(A)</v>
      </c>
      <c r="U87" s="33">
        <v>25</v>
      </c>
      <c r="V87" s="42">
        <f t="shared" si="8"/>
        <v>450</v>
      </c>
      <c r="W87" s="44" t="s">
        <v>47</v>
      </c>
      <c r="X87" s="45" t="str">
        <f t="shared" si="9"/>
        <v>N0 Aceptable con Control Especifico</v>
      </c>
      <c r="Y87" s="172">
        <v>25</v>
      </c>
      <c r="Z87" s="47"/>
      <c r="AA87" s="47"/>
      <c r="AB87" s="138" t="s">
        <v>189</v>
      </c>
      <c r="AC87" s="47"/>
      <c r="AD87" s="47"/>
      <c r="AE87" s="48" t="s">
        <v>157</v>
      </c>
    </row>
    <row r="88" spans="1:31" ht="168.75" customHeight="1">
      <c r="A88" s="289"/>
      <c r="B88" s="290" t="s">
        <v>190</v>
      </c>
      <c r="E88" s="150"/>
      <c r="F88" s="255" t="s">
        <v>43</v>
      </c>
      <c r="G88" s="255"/>
      <c r="H88" s="32" t="s">
        <v>44</v>
      </c>
      <c r="I88" s="33" t="s">
        <v>77</v>
      </c>
      <c r="J88" s="34" t="s">
        <v>46</v>
      </c>
      <c r="K88" s="34" t="s">
        <v>46</v>
      </c>
      <c r="L88" s="35" t="s">
        <v>46</v>
      </c>
      <c r="M88" s="36"/>
      <c r="N88" s="33" t="s">
        <v>117</v>
      </c>
      <c r="O88" s="38"/>
      <c r="P88" s="39"/>
      <c r="Q88" s="40">
        <v>6</v>
      </c>
      <c r="R88" s="41">
        <v>3</v>
      </c>
      <c r="S88" s="42">
        <f t="shared" si="7"/>
        <v>18</v>
      </c>
      <c r="T88" s="43" t="str">
        <f t="shared" si="10"/>
        <v>(A)</v>
      </c>
      <c r="U88" s="33">
        <v>25</v>
      </c>
      <c r="V88" s="42">
        <f t="shared" si="8"/>
        <v>450</v>
      </c>
      <c r="W88" s="44" t="s">
        <v>47</v>
      </c>
      <c r="X88" s="45" t="str">
        <f t="shared" si="9"/>
        <v>N0 Aceptable con Control Especifico</v>
      </c>
      <c r="Y88" s="170">
        <v>25</v>
      </c>
      <c r="Z88" s="46"/>
      <c r="AA88" s="46"/>
      <c r="AB88" s="33" t="s">
        <v>48</v>
      </c>
      <c r="AC88" s="47"/>
      <c r="AD88" s="47"/>
      <c r="AE88" s="48" t="s">
        <v>49</v>
      </c>
    </row>
    <row r="89" spans="1:31" ht="168.75" customHeight="1">
      <c r="A89" s="289"/>
      <c r="B89" s="290"/>
      <c r="E89" s="150"/>
      <c r="F89" s="262" t="s">
        <v>182</v>
      </c>
      <c r="G89" s="262"/>
      <c r="H89" s="33" t="s">
        <v>183</v>
      </c>
      <c r="I89" s="33" t="s">
        <v>184</v>
      </c>
      <c r="J89" s="68" t="s">
        <v>46</v>
      </c>
      <c r="K89" s="68" t="s">
        <v>46</v>
      </c>
      <c r="L89" s="68" t="s">
        <v>46</v>
      </c>
      <c r="M89" s="171"/>
      <c r="N89" s="33" t="s">
        <v>117</v>
      </c>
      <c r="O89" s="33"/>
      <c r="P89" s="47"/>
      <c r="Q89" s="40">
        <v>6</v>
      </c>
      <c r="R89" s="41">
        <v>3</v>
      </c>
      <c r="S89" s="42">
        <f t="shared" si="7"/>
        <v>18</v>
      </c>
      <c r="T89" s="43" t="str">
        <f t="shared" si="10"/>
        <v>(A)</v>
      </c>
      <c r="U89" s="33">
        <v>25</v>
      </c>
      <c r="V89" s="42">
        <f t="shared" si="8"/>
        <v>450</v>
      </c>
      <c r="W89" s="44" t="s">
        <v>47</v>
      </c>
      <c r="X89" s="45" t="str">
        <f t="shared" si="9"/>
        <v>N0 Aceptable con Control Especifico</v>
      </c>
      <c r="Y89" s="170">
        <v>25</v>
      </c>
      <c r="Z89" s="33"/>
      <c r="AA89" s="47"/>
      <c r="AB89" s="138" t="s">
        <v>185</v>
      </c>
      <c r="AC89" s="47"/>
      <c r="AD89" s="47"/>
      <c r="AE89" s="48" t="s">
        <v>131</v>
      </c>
    </row>
    <row r="90" spans="1:31" ht="168.75" customHeight="1">
      <c r="A90" s="289"/>
      <c r="B90" s="290"/>
      <c r="E90" s="150"/>
      <c r="F90" s="269" t="s">
        <v>113</v>
      </c>
      <c r="G90" s="269"/>
      <c r="H90" s="33" t="s">
        <v>146</v>
      </c>
      <c r="I90" s="33" t="s">
        <v>147</v>
      </c>
      <c r="J90" s="68" t="s">
        <v>46</v>
      </c>
      <c r="K90" s="68" t="s">
        <v>148</v>
      </c>
      <c r="L90" s="68" t="s">
        <v>116</v>
      </c>
      <c r="M90" s="33"/>
      <c r="N90" s="33" t="s">
        <v>117</v>
      </c>
      <c r="O90" s="33"/>
      <c r="P90" s="33"/>
      <c r="Q90" s="119">
        <v>6</v>
      </c>
      <c r="R90" s="41">
        <v>3</v>
      </c>
      <c r="S90" s="42">
        <f t="shared" si="7"/>
        <v>18</v>
      </c>
      <c r="T90" s="120" t="str">
        <f t="shared" si="10"/>
        <v>(A)</v>
      </c>
      <c r="U90" s="33">
        <v>25</v>
      </c>
      <c r="V90" s="42">
        <f t="shared" si="8"/>
        <v>450</v>
      </c>
      <c r="W90" s="44" t="s">
        <v>47</v>
      </c>
      <c r="X90" s="45" t="str">
        <f t="shared" si="9"/>
        <v>N0 Aceptable con Control Especifico</v>
      </c>
      <c r="Y90" s="172">
        <v>25</v>
      </c>
      <c r="Z90" s="33"/>
      <c r="AA90" s="33"/>
      <c r="AB90" s="74" t="s">
        <v>118</v>
      </c>
      <c r="AC90" s="132"/>
      <c r="AD90" s="132"/>
      <c r="AE90" s="133" t="s">
        <v>49</v>
      </c>
    </row>
    <row r="91" spans="1:31" ht="168.75" customHeight="1">
      <c r="A91" s="289"/>
      <c r="B91" s="290"/>
      <c r="E91" s="150"/>
      <c r="F91" s="284" t="s">
        <v>102</v>
      </c>
      <c r="G91" s="284"/>
      <c r="H91" s="151" t="s">
        <v>186</v>
      </c>
      <c r="I91" s="151" t="s">
        <v>187</v>
      </c>
      <c r="J91" s="152" t="s">
        <v>46</v>
      </c>
      <c r="K91" s="153" t="s">
        <v>46</v>
      </c>
      <c r="L91" s="152" t="s">
        <v>188</v>
      </c>
      <c r="M91" s="154"/>
      <c r="N91" s="33" t="s">
        <v>117</v>
      </c>
      <c r="O91" s="47"/>
      <c r="P91" s="155"/>
      <c r="Q91" s="119">
        <v>6</v>
      </c>
      <c r="R91" s="41">
        <v>3</v>
      </c>
      <c r="S91" s="42">
        <f t="shared" si="7"/>
        <v>18</v>
      </c>
      <c r="T91" s="120" t="str">
        <f t="shared" si="10"/>
        <v>(A)</v>
      </c>
      <c r="U91" s="33">
        <v>25</v>
      </c>
      <c r="V91" s="42">
        <f t="shared" si="8"/>
        <v>450</v>
      </c>
      <c r="W91" s="44" t="s">
        <v>47</v>
      </c>
      <c r="X91" s="45" t="str">
        <f t="shared" si="9"/>
        <v>N0 Aceptable con Control Especifico</v>
      </c>
      <c r="Y91" s="172">
        <v>25</v>
      </c>
      <c r="Z91" s="47"/>
      <c r="AA91" s="47"/>
      <c r="AB91" s="138" t="s">
        <v>189</v>
      </c>
      <c r="AC91" s="47"/>
      <c r="AD91" s="47"/>
      <c r="AE91" s="48" t="s">
        <v>157</v>
      </c>
    </row>
    <row r="92" spans="1:31" ht="168.75" customHeight="1">
      <c r="A92" s="289"/>
      <c r="B92" s="291" t="s">
        <v>191</v>
      </c>
      <c r="E92" s="283" t="s">
        <v>51</v>
      </c>
      <c r="F92" s="255" t="s">
        <v>43</v>
      </c>
      <c r="G92" s="255"/>
      <c r="H92" s="32" t="s">
        <v>44</v>
      </c>
      <c r="I92" s="33" t="s">
        <v>77</v>
      </c>
      <c r="J92" s="34" t="s">
        <v>46</v>
      </c>
      <c r="K92" s="34" t="s">
        <v>46</v>
      </c>
      <c r="L92" s="35" t="s">
        <v>46</v>
      </c>
      <c r="M92" s="36"/>
      <c r="N92" s="33" t="s">
        <v>117</v>
      </c>
      <c r="O92" s="38"/>
      <c r="P92" s="39"/>
      <c r="Q92" s="40">
        <v>6</v>
      </c>
      <c r="R92" s="41">
        <v>3</v>
      </c>
      <c r="S92" s="42">
        <f t="shared" si="7"/>
        <v>18</v>
      </c>
      <c r="T92" s="43" t="str">
        <f t="shared" si="10"/>
        <v>(A)</v>
      </c>
      <c r="U92" s="33">
        <v>25</v>
      </c>
      <c r="V92" s="42">
        <f t="shared" si="8"/>
        <v>450</v>
      </c>
      <c r="W92" s="44" t="s">
        <v>47</v>
      </c>
      <c r="X92" s="45" t="str">
        <f t="shared" si="9"/>
        <v>N0 Aceptable con Control Especifico</v>
      </c>
      <c r="Y92" s="170">
        <v>25</v>
      </c>
      <c r="Z92" s="46"/>
      <c r="AA92" s="46"/>
      <c r="AB92" s="33" t="s">
        <v>48</v>
      </c>
      <c r="AC92" s="47"/>
      <c r="AD92" s="47"/>
      <c r="AE92" s="48" t="s">
        <v>49</v>
      </c>
    </row>
    <row r="93" spans="1:31" ht="168.75" customHeight="1">
      <c r="A93" s="289"/>
      <c r="B93" s="291"/>
      <c r="E93" s="283"/>
      <c r="F93" s="262" t="s">
        <v>182</v>
      </c>
      <c r="G93" s="262"/>
      <c r="H93" s="33" t="s">
        <v>183</v>
      </c>
      <c r="I93" s="33" t="s">
        <v>184</v>
      </c>
      <c r="J93" s="68" t="s">
        <v>46</v>
      </c>
      <c r="K93" s="68" t="s">
        <v>46</v>
      </c>
      <c r="L93" s="68" t="s">
        <v>46</v>
      </c>
      <c r="M93" s="171"/>
      <c r="N93" s="33" t="s">
        <v>117</v>
      </c>
      <c r="O93" s="33"/>
      <c r="P93" s="47"/>
      <c r="Q93" s="40">
        <v>6</v>
      </c>
      <c r="R93" s="41">
        <v>3</v>
      </c>
      <c r="S93" s="42">
        <f t="shared" si="7"/>
        <v>18</v>
      </c>
      <c r="T93" s="43" t="str">
        <f t="shared" si="10"/>
        <v>(A)</v>
      </c>
      <c r="U93" s="33">
        <v>25</v>
      </c>
      <c r="V93" s="42">
        <f t="shared" si="8"/>
        <v>450</v>
      </c>
      <c r="W93" s="44" t="s">
        <v>47</v>
      </c>
      <c r="X93" s="45" t="str">
        <f t="shared" si="9"/>
        <v>N0 Aceptable con Control Especifico</v>
      </c>
      <c r="Y93" s="170">
        <v>25</v>
      </c>
      <c r="Z93" s="33"/>
      <c r="AA93" s="47"/>
      <c r="AB93" s="138" t="s">
        <v>185</v>
      </c>
      <c r="AC93" s="47"/>
      <c r="AD93" s="47"/>
      <c r="AE93" s="48" t="s">
        <v>131</v>
      </c>
    </row>
    <row r="94" spans="1:31" ht="168.75" customHeight="1">
      <c r="A94" s="289"/>
      <c r="B94" s="291"/>
      <c r="E94" s="283"/>
      <c r="F94" s="269" t="s">
        <v>113</v>
      </c>
      <c r="G94" s="269"/>
      <c r="H94" s="33" t="s">
        <v>146</v>
      </c>
      <c r="I94" s="33" t="s">
        <v>147</v>
      </c>
      <c r="J94" s="68" t="s">
        <v>46</v>
      </c>
      <c r="K94" s="68" t="s">
        <v>148</v>
      </c>
      <c r="L94" s="68" t="s">
        <v>116</v>
      </c>
      <c r="M94" s="33"/>
      <c r="N94" s="33" t="s">
        <v>117</v>
      </c>
      <c r="O94" s="33"/>
      <c r="P94" s="33"/>
      <c r="Q94" s="119">
        <v>6</v>
      </c>
      <c r="R94" s="41">
        <v>3</v>
      </c>
      <c r="S94" s="42">
        <f t="shared" si="7"/>
        <v>18</v>
      </c>
      <c r="T94" s="120" t="str">
        <f t="shared" si="10"/>
        <v>(A)</v>
      </c>
      <c r="U94" s="33">
        <v>25</v>
      </c>
      <c r="V94" s="42">
        <f t="shared" si="8"/>
        <v>450</v>
      </c>
      <c r="W94" s="44" t="s">
        <v>47</v>
      </c>
      <c r="X94" s="45" t="str">
        <f t="shared" si="9"/>
        <v>N0 Aceptable con Control Especifico</v>
      </c>
      <c r="Y94" s="172">
        <v>25</v>
      </c>
      <c r="Z94" s="33"/>
      <c r="AA94" s="33"/>
      <c r="AB94" s="74" t="s">
        <v>118</v>
      </c>
      <c r="AC94" s="132"/>
      <c r="AD94" s="132"/>
      <c r="AE94" s="133" t="s">
        <v>49</v>
      </c>
    </row>
    <row r="95" spans="1:31" ht="168.75" customHeight="1">
      <c r="A95" s="289"/>
      <c r="B95" s="291"/>
      <c r="E95" s="283"/>
      <c r="F95" s="292" t="s">
        <v>102</v>
      </c>
      <c r="G95" s="292"/>
      <c r="H95" s="151" t="s">
        <v>186</v>
      </c>
      <c r="I95" s="151" t="s">
        <v>187</v>
      </c>
      <c r="J95" s="152" t="s">
        <v>46</v>
      </c>
      <c r="K95" s="153" t="s">
        <v>46</v>
      </c>
      <c r="L95" s="152" t="s">
        <v>188</v>
      </c>
      <c r="M95" s="154"/>
      <c r="N95" s="33" t="s">
        <v>117</v>
      </c>
      <c r="O95" s="47"/>
      <c r="P95" s="155"/>
      <c r="Q95" s="119">
        <v>6</v>
      </c>
      <c r="R95" s="41">
        <v>3</v>
      </c>
      <c r="S95" s="42">
        <f t="shared" si="7"/>
        <v>18</v>
      </c>
      <c r="T95" s="120" t="str">
        <f t="shared" si="10"/>
        <v>(A)</v>
      </c>
      <c r="U95" s="33">
        <v>25</v>
      </c>
      <c r="V95" s="42">
        <f t="shared" si="8"/>
        <v>450</v>
      </c>
      <c r="W95" s="44" t="s">
        <v>47</v>
      </c>
      <c r="X95" s="45" t="str">
        <f t="shared" si="9"/>
        <v>N0 Aceptable con Control Especifico</v>
      </c>
      <c r="Y95" s="172">
        <v>25</v>
      </c>
      <c r="Z95" s="47"/>
      <c r="AA95" s="47"/>
      <c r="AB95" s="138" t="s">
        <v>189</v>
      </c>
      <c r="AC95" s="47"/>
      <c r="AD95" s="47"/>
      <c r="AE95" s="48" t="s">
        <v>157</v>
      </c>
    </row>
    <row r="96" spans="1:31" ht="115.5" customHeight="1">
      <c r="A96" s="293" t="s">
        <v>192</v>
      </c>
      <c r="B96" s="294" t="s">
        <v>193</v>
      </c>
      <c r="C96" s="132"/>
      <c r="D96" s="132"/>
      <c r="E96" s="266" t="s">
        <v>51</v>
      </c>
      <c r="F96" s="275" t="s">
        <v>103</v>
      </c>
      <c r="G96" s="275"/>
      <c r="H96" s="56" t="s">
        <v>128</v>
      </c>
      <c r="I96" s="67" t="s">
        <v>129</v>
      </c>
      <c r="J96" s="68" t="s">
        <v>46</v>
      </c>
      <c r="K96" s="68" t="s">
        <v>46</v>
      </c>
      <c r="L96" s="68" t="s">
        <v>46</v>
      </c>
      <c r="M96" s="47"/>
      <c r="N96" s="47"/>
      <c r="O96" s="33" t="s">
        <v>56</v>
      </c>
      <c r="P96" s="47"/>
      <c r="Q96" s="40">
        <v>2</v>
      </c>
      <c r="R96" s="41">
        <v>3</v>
      </c>
      <c r="S96" s="42">
        <v>6</v>
      </c>
      <c r="T96" s="43" t="s">
        <v>91</v>
      </c>
      <c r="U96" s="33">
        <v>10</v>
      </c>
      <c r="V96" s="42">
        <v>60</v>
      </c>
      <c r="W96" s="44" t="s">
        <v>57</v>
      </c>
      <c r="X96" s="122" t="str">
        <f>IF(W96="I","No aceptable",IF(W96="II","N0 Aceptable",IF(W96=0,"","Aceptable")))</f>
        <v>Aceptable</v>
      </c>
      <c r="Y96" s="73">
        <v>3</v>
      </c>
      <c r="Z96" s="47"/>
      <c r="AA96" s="47"/>
      <c r="AB96" s="138" t="s">
        <v>130</v>
      </c>
      <c r="AC96" s="47"/>
      <c r="AD96" s="47"/>
      <c r="AE96" s="48" t="s">
        <v>131</v>
      </c>
    </row>
    <row r="97" spans="1:31" ht="115.5" customHeight="1">
      <c r="A97" s="293"/>
      <c r="B97" s="294"/>
      <c r="C97" s="132"/>
      <c r="D97" s="132"/>
      <c r="E97" s="266"/>
      <c r="F97" s="263" t="s">
        <v>103</v>
      </c>
      <c r="G97" s="263"/>
      <c r="H97" s="56" t="s">
        <v>94</v>
      </c>
      <c r="I97" s="67" t="s">
        <v>95</v>
      </c>
      <c r="J97" s="68" t="s">
        <v>46</v>
      </c>
      <c r="K97" s="68" t="s">
        <v>46</v>
      </c>
      <c r="L97" s="68" t="s">
        <v>46</v>
      </c>
      <c r="M97" s="47"/>
      <c r="N97" s="47"/>
      <c r="O97" s="33" t="s">
        <v>56</v>
      </c>
      <c r="P97" s="47"/>
      <c r="Q97" s="40">
        <v>2</v>
      </c>
      <c r="R97" s="41">
        <v>3</v>
      </c>
      <c r="S97" s="42">
        <v>6</v>
      </c>
      <c r="T97" s="43" t="s">
        <v>91</v>
      </c>
      <c r="U97" s="33">
        <v>10</v>
      </c>
      <c r="V97" s="42">
        <v>60</v>
      </c>
      <c r="W97" s="44" t="s">
        <v>57</v>
      </c>
      <c r="X97" s="122" t="str">
        <f>IF(W97="I","No aceptable",IF(W97="II","N0 Aceptable",IF(W97=0,"","Aceptable")))</f>
        <v>Aceptable</v>
      </c>
      <c r="Y97" s="73">
        <v>3</v>
      </c>
      <c r="Z97" s="47"/>
      <c r="AA97" s="47"/>
      <c r="AB97" s="74" t="s">
        <v>96</v>
      </c>
      <c r="AC97" s="47"/>
      <c r="AD97" s="47"/>
      <c r="AE97" s="124" t="s">
        <v>60</v>
      </c>
    </row>
    <row r="98" spans="1:31" ht="115.5" customHeight="1">
      <c r="A98" s="293"/>
      <c r="B98" s="294"/>
      <c r="C98" s="132"/>
      <c r="D98" s="132"/>
      <c r="E98" s="266"/>
      <c r="F98" s="263" t="s">
        <v>83</v>
      </c>
      <c r="G98" s="263"/>
      <c r="H98" s="56" t="s">
        <v>84</v>
      </c>
      <c r="I98" s="67" t="s">
        <v>85</v>
      </c>
      <c r="J98" s="69" t="s">
        <v>86</v>
      </c>
      <c r="K98" s="69" t="s">
        <v>46</v>
      </c>
      <c r="L98" s="69" t="s">
        <v>46</v>
      </c>
      <c r="M98" s="47"/>
      <c r="N98" s="47"/>
      <c r="O98" s="33" t="s">
        <v>56</v>
      </c>
      <c r="P98" s="47"/>
      <c r="Q98" s="40">
        <v>2</v>
      </c>
      <c r="R98" s="41">
        <v>3</v>
      </c>
      <c r="S98" s="42">
        <v>6</v>
      </c>
      <c r="T98" s="43" t="s">
        <v>91</v>
      </c>
      <c r="U98" s="33">
        <v>10</v>
      </c>
      <c r="V98" s="42">
        <v>60</v>
      </c>
      <c r="W98" s="44" t="s">
        <v>57</v>
      </c>
      <c r="X98" s="122" t="str">
        <f>IF(W98="I","No aceptable",IF(W98="II","N0 Aceptable",IF(W98=0,"","Aceptable")))</f>
        <v>Aceptable</v>
      </c>
      <c r="Y98" s="151">
        <v>3</v>
      </c>
      <c r="Z98" s="33"/>
      <c r="AA98" s="33"/>
      <c r="AB98" s="74" t="s">
        <v>87</v>
      </c>
      <c r="AC98" s="33"/>
      <c r="AD98" s="72"/>
      <c r="AE98" s="48" t="s">
        <v>88</v>
      </c>
    </row>
    <row r="99" spans="1:31" ht="115.5" customHeight="1">
      <c r="A99" s="293"/>
      <c r="B99" s="294"/>
      <c r="C99" s="132"/>
      <c r="D99" s="132"/>
      <c r="E99" s="266"/>
      <c r="F99" s="284" t="s">
        <v>102</v>
      </c>
      <c r="G99" s="284"/>
      <c r="H99" s="151" t="s">
        <v>153</v>
      </c>
      <c r="I99" s="151" t="s">
        <v>154</v>
      </c>
      <c r="J99" s="152" t="s">
        <v>46</v>
      </c>
      <c r="K99" s="153" t="s">
        <v>155</v>
      </c>
      <c r="L99" s="152" t="s">
        <v>46</v>
      </c>
      <c r="M99" s="154"/>
      <c r="N99" s="47"/>
      <c r="O99" s="47"/>
      <c r="P99" s="155" t="s">
        <v>26</v>
      </c>
      <c r="Q99" s="119">
        <v>2</v>
      </c>
      <c r="R99" s="41">
        <v>3</v>
      </c>
      <c r="S99" s="42">
        <f>+Q99*R99</f>
        <v>6</v>
      </c>
      <c r="T99" s="120" t="str">
        <f>IF(S99&lt;2,"O",IF(S99&lt;=4,"(B)",IF(S99&lt;=8,"(M)",IF(S99&lt;=20,"(A)","(MA)"))))</f>
        <v>(M)</v>
      </c>
      <c r="U99" s="33">
        <v>10</v>
      </c>
      <c r="V99" s="42">
        <f>+S99*U99</f>
        <v>60</v>
      </c>
      <c r="W99" s="44" t="s">
        <v>57</v>
      </c>
      <c r="X99" s="156" t="str">
        <f>IF(W99="I","No aceptable",IF(W99="II","N0 Aceptable",IF(W99=0,"","Aceptable")))</f>
        <v>Aceptable</v>
      </c>
      <c r="Y99" s="33">
        <v>1</v>
      </c>
      <c r="Z99" s="47"/>
      <c r="AA99" s="47"/>
      <c r="AB99" s="138" t="s">
        <v>156</v>
      </c>
      <c r="AC99" s="47"/>
      <c r="AD99" s="47"/>
      <c r="AE99" s="48" t="s">
        <v>157</v>
      </c>
    </row>
    <row r="100" spans="1:31" ht="96" customHeight="1">
      <c r="A100" s="293"/>
      <c r="B100" s="294"/>
      <c r="C100" s="132"/>
      <c r="D100" s="132"/>
      <c r="E100" s="266"/>
      <c r="F100" s="260" t="s">
        <v>68</v>
      </c>
      <c r="G100" s="260"/>
      <c r="H100" s="56" t="s">
        <v>69</v>
      </c>
      <c r="I100" s="67" t="s">
        <v>70</v>
      </c>
      <c r="J100" s="68" t="s">
        <v>46</v>
      </c>
      <c r="K100" s="69" t="s">
        <v>46</v>
      </c>
      <c r="L100" s="70" t="s">
        <v>46</v>
      </c>
      <c r="M100" s="71"/>
      <c r="N100" s="33"/>
      <c r="O100" s="33" t="s">
        <v>56</v>
      </c>
      <c r="P100" s="72"/>
      <c r="Q100" s="40">
        <v>2</v>
      </c>
      <c r="R100" s="41">
        <v>3</v>
      </c>
      <c r="S100" s="42">
        <v>6</v>
      </c>
      <c r="T100" s="43" t="s">
        <v>91</v>
      </c>
      <c r="U100" s="33">
        <v>10</v>
      </c>
      <c r="V100" s="42">
        <v>60</v>
      </c>
      <c r="W100" s="44" t="s">
        <v>57</v>
      </c>
      <c r="X100" s="122" t="str">
        <f>IF(W100="I","No aceptable",IF(W100="II","N0 Aceptable",IF(W100=0,"","Aceptable")))</f>
        <v>Aceptable</v>
      </c>
      <c r="Y100" s="73">
        <v>3</v>
      </c>
      <c r="Z100" s="71"/>
      <c r="AA100" s="33"/>
      <c r="AB100" s="74" t="s">
        <v>71</v>
      </c>
      <c r="AC100" s="33"/>
      <c r="AD100" s="72"/>
      <c r="AE100" s="48" t="s">
        <v>72</v>
      </c>
    </row>
    <row r="101" spans="1:31" ht="96" customHeight="1">
      <c r="A101" s="281" t="s">
        <v>194</v>
      </c>
      <c r="B101" s="295" t="s">
        <v>195</v>
      </c>
      <c r="C101" s="97"/>
      <c r="D101" s="97"/>
      <c r="E101" s="137" t="s">
        <v>51</v>
      </c>
      <c r="F101" s="255" t="s">
        <v>43</v>
      </c>
      <c r="G101" s="255"/>
      <c r="H101" s="32" t="s">
        <v>44</v>
      </c>
      <c r="I101" s="33" t="s">
        <v>77</v>
      </c>
      <c r="J101" s="34" t="s">
        <v>46</v>
      </c>
      <c r="K101" s="34" t="s">
        <v>46</v>
      </c>
      <c r="L101" s="35" t="s">
        <v>46</v>
      </c>
      <c r="M101" s="36"/>
      <c r="N101" s="33" t="s">
        <v>117</v>
      </c>
      <c r="O101" s="38"/>
      <c r="P101" s="39"/>
      <c r="Q101" s="40">
        <v>6</v>
      </c>
      <c r="R101" s="41">
        <v>3</v>
      </c>
      <c r="S101" s="42">
        <f>+Q101*R101</f>
        <v>18</v>
      </c>
      <c r="T101" s="43" t="str">
        <f>IF(S101&lt;2,"O",IF(S101&lt;=4,"(B)",IF(S101&lt;=8,"(M)",IF(S101&lt;=20,"(A)","(MA)"))))</f>
        <v>(A)</v>
      </c>
      <c r="U101" s="33">
        <v>25</v>
      </c>
      <c r="V101" s="42">
        <f>+S101*U101</f>
        <v>450</v>
      </c>
      <c r="W101" s="44" t="s">
        <v>47</v>
      </c>
      <c r="X101" s="45" t="str">
        <f>IF(W101="I","No aceptable",IF(W101="II","N0 Aceptable con Control Especifico",IF(W101=0,"","Aceptable")))</f>
        <v>N0 Aceptable con Control Especifico</v>
      </c>
      <c r="Y101" s="41">
        <v>3</v>
      </c>
      <c r="Z101" s="46"/>
      <c r="AA101" s="46"/>
      <c r="AB101" s="33" t="s">
        <v>48</v>
      </c>
      <c r="AC101" s="47"/>
      <c r="AD101" s="47"/>
      <c r="AE101" s="48" t="s">
        <v>49</v>
      </c>
    </row>
    <row r="102" spans="1:31" ht="226.5" customHeight="1">
      <c r="A102" s="281"/>
      <c r="B102" s="295"/>
      <c r="C102" s="97"/>
      <c r="D102" s="97"/>
      <c r="E102" s="139" t="s">
        <v>42</v>
      </c>
      <c r="F102" s="262" t="s">
        <v>196</v>
      </c>
      <c r="G102" s="262"/>
      <c r="H102" s="33" t="s">
        <v>62</v>
      </c>
      <c r="I102" s="33" t="s">
        <v>63</v>
      </c>
      <c r="J102" s="68" t="s">
        <v>46</v>
      </c>
      <c r="K102" s="68" t="s">
        <v>46</v>
      </c>
      <c r="L102" s="68" t="s">
        <v>46</v>
      </c>
      <c r="M102" s="171"/>
      <c r="N102" s="33" t="s">
        <v>117</v>
      </c>
      <c r="O102" s="38"/>
      <c r="P102" s="39"/>
      <c r="Q102" s="40">
        <v>6</v>
      </c>
      <c r="R102" s="41">
        <v>3</v>
      </c>
      <c r="S102" s="42">
        <f>+Q102*R102</f>
        <v>18</v>
      </c>
      <c r="T102" s="43" t="str">
        <f>IF(S102&lt;2,"O",IF(S102&lt;=4,"(B)",IF(S102&lt;=8,"(M)",IF(S102&lt;=20,"(A)","(MA)"))))</f>
        <v>(A)</v>
      </c>
      <c r="U102" s="33">
        <v>25</v>
      </c>
      <c r="V102" s="42">
        <f>+S102*U102</f>
        <v>450</v>
      </c>
      <c r="W102" s="44" t="s">
        <v>47</v>
      </c>
      <c r="X102" s="45" t="str">
        <f>IF(W102="I","No aceptable",IF(W102="II","N0 Aceptable con Control Especifico",IF(W102=0,"","Aceptable")))</f>
        <v>N0 Aceptable con Control Especifico</v>
      </c>
      <c r="Y102" s="41">
        <v>3</v>
      </c>
      <c r="Z102" s="33"/>
      <c r="AA102" s="47"/>
      <c r="AB102" s="74" t="s">
        <v>96</v>
      </c>
      <c r="AC102" s="47"/>
      <c r="AD102" s="47"/>
      <c r="AE102" s="124" t="s">
        <v>60</v>
      </c>
    </row>
    <row r="103" spans="1:31" ht="96" customHeight="1">
      <c r="A103" s="281"/>
      <c r="B103" s="295"/>
      <c r="C103" s="97"/>
      <c r="D103" s="97"/>
      <c r="E103" s="81" t="s">
        <v>51</v>
      </c>
      <c r="F103" s="269" t="s">
        <v>113</v>
      </c>
      <c r="G103" s="269"/>
      <c r="H103" s="33" t="s">
        <v>146</v>
      </c>
      <c r="I103" s="33" t="s">
        <v>147</v>
      </c>
      <c r="J103" s="68" t="s">
        <v>46</v>
      </c>
      <c r="K103" s="68" t="s">
        <v>148</v>
      </c>
      <c r="L103" s="68" t="s">
        <v>116</v>
      </c>
      <c r="M103" s="33"/>
      <c r="N103" s="33" t="s">
        <v>117</v>
      </c>
      <c r="O103" s="33"/>
      <c r="P103" s="33"/>
      <c r="Q103" s="119">
        <v>6</v>
      </c>
      <c r="R103" s="41">
        <v>3</v>
      </c>
      <c r="S103" s="42">
        <f>+Q103*R103</f>
        <v>18</v>
      </c>
      <c r="T103" s="120" t="str">
        <f>IF(S103&lt;2,"O",IF(S103&lt;=4,"(B)",IF(S103&lt;=8,"(M)",IF(S103&lt;=20,"(A)","(MA)"))))</f>
        <v>(A)</v>
      </c>
      <c r="U103" s="33">
        <v>25</v>
      </c>
      <c r="V103" s="42">
        <f>+S103*U103</f>
        <v>450</v>
      </c>
      <c r="W103" s="44" t="s">
        <v>47</v>
      </c>
      <c r="X103" s="45" t="str">
        <f>IF(W103="I","No aceptable",IF(W103="II","N0 Aceptable con Control Especifico",IF(W103=0,"","Aceptable")))</f>
        <v>N0 Aceptable con Control Especifico</v>
      </c>
      <c r="Y103" s="33">
        <v>3</v>
      </c>
      <c r="Z103" s="33"/>
      <c r="AA103" s="33"/>
      <c r="AB103" s="74" t="s">
        <v>118</v>
      </c>
      <c r="AC103" s="132"/>
      <c r="AD103" s="132"/>
      <c r="AE103" s="133" t="s">
        <v>49</v>
      </c>
    </row>
    <row r="104" spans="1:31" ht="96" customHeight="1">
      <c r="A104" s="281"/>
      <c r="B104" s="295"/>
      <c r="C104" s="97"/>
      <c r="D104" s="97"/>
      <c r="E104" s="173" t="s">
        <v>42</v>
      </c>
      <c r="F104" s="284" t="s">
        <v>102</v>
      </c>
      <c r="G104" s="284"/>
      <c r="H104" s="151" t="s">
        <v>186</v>
      </c>
      <c r="I104" s="151" t="s">
        <v>187</v>
      </c>
      <c r="J104" s="152" t="s">
        <v>46</v>
      </c>
      <c r="K104" s="153" t="s">
        <v>46</v>
      </c>
      <c r="L104" s="152" t="s">
        <v>188</v>
      </c>
      <c r="M104" s="154"/>
      <c r="N104" s="33" t="s">
        <v>117</v>
      </c>
      <c r="O104" s="47"/>
      <c r="P104" s="155"/>
      <c r="Q104" s="119">
        <v>6</v>
      </c>
      <c r="R104" s="41">
        <v>3</v>
      </c>
      <c r="S104" s="42">
        <f>+Q104*R104</f>
        <v>18</v>
      </c>
      <c r="T104" s="120" t="str">
        <f>IF(S104&lt;2,"O",IF(S104&lt;=4,"(B)",IF(S104&lt;=8,"(M)",IF(S104&lt;=20,"(A)","(MA)"))))</f>
        <v>(A)</v>
      </c>
      <c r="U104" s="33">
        <v>25</v>
      </c>
      <c r="V104" s="42">
        <f>+S104*U104</f>
        <v>450</v>
      </c>
      <c r="W104" s="44" t="s">
        <v>47</v>
      </c>
      <c r="X104" s="45" t="str">
        <f>IF(W104="I","No aceptable",IF(W104="II","N0 Aceptable con Control Especifico",IF(W104=0,"","Aceptable")))</f>
        <v>N0 Aceptable con Control Especifico</v>
      </c>
      <c r="Y104" s="33">
        <v>3</v>
      </c>
      <c r="Z104" s="47"/>
      <c r="AA104" s="47"/>
      <c r="AB104" s="138" t="s">
        <v>189</v>
      </c>
      <c r="AC104" s="47"/>
      <c r="AD104" s="47"/>
      <c r="AE104" s="48" t="s">
        <v>157</v>
      </c>
    </row>
    <row r="105" spans="1:31" ht="207" customHeight="1">
      <c r="A105" s="281"/>
      <c r="B105" s="295"/>
      <c r="E105" s="137" t="s">
        <v>51</v>
      </c>
      <c r="F105" s="296" t="s">
        <v>68</v>
      </c>
      <c r="G105" s="296"/>
      <c r="H105" s="174" t="s">
        <v>69</v>
      </c>
      <c r="I105" s="175" t="s">
        <v>70</v>
      </c>
      <c r="J105" s="176" t="s">
        <v>46</v>
      </c>
      <c r="K105" s="126" t="s">
        <v>46</v>
      </c>
      <c r="L105" s="177" t="s">
        <v>46</v>
      </c>
      <c r="M105" s="178"/>
      <c r="N105" s="151"/>
      <c r="O105" s="151" t="s">
        <v>56</v>
      </c>
      <c r="P105" s="165"/>
      <c r="Q105" s="179">
        <v>2</v>
      </c>
      <c r="R105" s="161">
        <v>3</v>
      </c>
      <c r="S105" s="162">
        <v>6</v>
      </c>
      <c r="T105" s="180" t="s">
        <v>91</v>
      </c>
      <c r="U105" s="151">
        <v>10</v>
      </c>
      <c r="V105" s="162">
        <v>60</v>
      </c>
      <c r="W105" s="164" t="s">
        <v>57</v>
      </c>
      <c r="X105" s="181" t="str">
        <f>IF(W105="I","No aceptable",IF(W105="II","N0 Aceptable",IF(W105=0,"","Aceptable")))</f>
        <v>Aceptable</v>
      </c>
      <c r="Y105" s="182">
        <v>3</v>
      </c>
      <c r="Z105" s="71"/>
      <c r="AA105" s="33"/>
      <c r="AB105" s="74" t="s">
        <v>71</v>
      </c>
      <c r="AC105" s="33"/>
      <c r="AD105" s="72"/>
      <c r="AE105" s="48" t="s">
        <v>72</v>
      </c>
    </row>
    <row r="106" spans="1:31" ht="263.25" customHeight="1">
      <c r="A106" s="293" t="s">
        <v>197</v>
      </c>
      <c r="B106" s="297" t="s">
        <v>198</v>
      </c>
      <c r="C106" s="132"/>
      <c r="D106" s="132"/>
      <c r="E106" s="65" t="s">
        <v>51</v>
      </c>
      <c r="F106" s="256" t="s">
        <v>52</v>
      </c>
      <c r="G106" s="256"/>
      <c r="H106" s="41" t="s">
        <v>62</v>
      </c>
      <c r="I106" s="33" t="s">
        <v>63</v>
      </c>
      <c r="J106" s="34" t="s">
        <v>64</v>
      </c>
      <c r="K106" s="34" t="s">
        <v>46</v>
      </c>
      <c r="L106" s="34" t="s">
        <v>55</v>
      </c>
      <c r="M106" s="37"/>
      <c r="N106" s="37"/>
      <c r="O106" s="38" t="s">
        <v>56</v>
      </c>
      <c r="P106" s="37"/>
      <c r="Q106" s="119">
        <v>2</v>
      </c>
      <c r="R106" s="41">
        <v>3</v>
      </c>
      <c r="S106" s="42">
        <v>6</v>
      </c>
      <c r="T106" s="120" t="str">
        <f aca="true" t="shared" si="11" ref="T106:T113">IF(S106&lt;2,"O",IF(S106&lt;=4,"(B)",IF(S106&lt;=8,"(M)",IF(S106&lt;=20,"(A)","(MA)"))))</f>
        <v>(M)</v>
      </c>
      <c r="U106" s="33">
        <v>10</v>
      </c>
      <c r="V106" s="42">
        <v>60</v>
      </c>
      <c r="W106" s="44" t="s">
        <v>57</v>
      </c>
      <c r="X106" s="183" t="s">
        <v>58</v>
      </c>
      <c r="Y106" s="33">
        <v>2</v>
      </c>
      <c r="Z106" s="184"/>
      <c r="AA106" s="62"/>
      <c r="AB106" s="185" t="s">
        <v>65</v>
      </c>
      <c r="AC106" s="154"/>
      <c r="AD106" s="154"/>
      <c r="AE106" s="186" t="s">
        <v>60</v>
      </c>
    </row>
    <row r="107" spans="1:31" ht="263.25" customHeight="1">
      <c r="A107" s="293"/>
      <c r="B107" s="297"/>
      <c r="C107" s="132"/>
      <c r="D107" s="132"/>
      <c r="E107" s="65"/>
      <c r="F107" s="262" t="s">
        <v>68</v>
      </c>
      <c r="G107" s="262"/>
      <c r="H107" s="33" t="s">
        <v>69</v>
      </c>
      <c r="I107" s="33" t="s">
        <v>70</v>
      </c>
      <c r="J107" s="69" t="s">
        <v>46</v>
      </c>
      <c r="K107" s="69" t="s">
        <v>46</v>
      </c>
      <c r="L107" s="69" t="s">
        <v>46</v>
      </c>
      <c r="M107" s="33"/>
      <c r="N107" s="33"/>
      <c r="O107" s="33" t="s">
        <v>56</v>
      </c>
      <c r="P107" s="33"/>
      <c r="Q107" s="119">
        <v>2</v>
      </c>
      <c r="R107" s="41">
        <v>3</v>
      </c>
      <c r="S107" s="42">
        <v>6</v>
      </c>
      <c r="T107" s="120" t="s">
        <v>91</v>
      </c>
      <c r="U107" s="33">
        <v>10</v>
      </c>
      <c r="V107" s="42">
        <v>60</v>
      </c>
      <c r="W107" s="44" t="s">
        <v>57</v>
      </c>
      <c r="X107" s="156" t="str">
        <f>IF(W107="I","No aceptable",IF(W107="II","N0 Aceptable",IF(W107=0,"","Aceptable")))</f>
        <v>Aceptable</v>
      </c>
      <c r="Y107" s="33">
        <v>2</v>
      </c>
      <c r="Z107" s="187"/>
      <c r="AA107" s="33"/>
      <c r="AB107" s="74" t="s">
        <v>71</v>
      </c>
      <c r="AC107" s="33"/>
      <c r="AD107" s="72"/>
      <c r="AE107" s="48" t="s">
        <v>72</v>
      </c>
    </row>
    <row r="108" spans="1:31" ht="134.25" customHeight="1">
      <c r="A108" s="293"/>
      <c r="B108" s="297"/>
      <c r="C108" s="132"/>
      <c r="D108" s="132"/>
      <c r="E108" s="65"/>
      <c r="F108" s="262" t="s">
        <v>83</v>
      </c>
      <c r="G108" s="262"/>
      <c r="H108" s="33" t="s">
        <v>84</v>
      </c>
      <c r="I108" s="33" t="s">
        <v>85</v>
      </c>
      <c r="J108" s="69" t="s">
        <v>86</v>
      </c>
      <c r="K108" s="69" t="s">
        <v>46</v>
      </c>
      <c r="L108" s="69" t="s">
        <v>46</v>
      </c>
      <c r="M108" s="47"/>
      <c r="N108" s="47"/>
      <c r="O108" s="33" t="s">
        <v>56</v>
      </c>
      <c r="P108" s="47"/>
      <c r="Q108" s="119">
        <v>2</v>
      </c>
      <c r="R108" s="41">
        <v>3</v>
      </c>
      <c r="S108" s="42">
        <v>6</v>
      </c>
      <c r="T108" s="120" t="s">
        <v>91</v>
      </c>
      <c r="U108" s="33">
        <v>10</v>
      </c>
      <c r="V108" s="42">
        <v>60</v>
      </c>
      <c r="W108" s="44" t="s">
        <v>57</v>
      </c>
      <c r="X108" s="156" t="str">
        <f>IF(W108="I","No aceptable",IF(W108="II","N0 Aceptable",IF(W108=0,"","Aceptable")))</f>
        <v>Aceptable</v>
      </c>
      <c r="Y108" s="33">
        <v>2</v>
      </c>
      <c r="Z108" s="187"/>
      <c r="AA108" s="33"/>
      <c r="AB108" s="74" t="s">
        <v>87</v>
      </c>
      <c r="AC108" s="33"/>
      <c r="AD108" s="72"/>
      <c r="AE108" s="48" t="s">
        <v>88</v>
      </c>
    </row>
    <row r="109" spans="1:31" ht="220.5" customHeight="1">
      <c r="A109" s="293"/>
      <c r="B109" s="297"/>
      <c r="C109" s="132"/>
      <c r="D109" s="132"/>
      <c r="E109" s="65" t="s">
        <v>51</v>
      </c>
      <c r="F109" s="256" t="s">
        <v>52</v>
      </c>
      <c r="G109" s="256"/>
      <c r="H109" s="41" t="s">
        <v>53</v>
      </c>
      <c r="I109" s="33" t="s">
        <v>54</v>
      </c>
      <c r="J109" s="34" t="s">
        <v>46</v>
      </c>
      <c r="K109" s="34" t="s">
        <v>46</v>
      </c>
      <c r="L109" s="34" t="s">
        <v>55</v>
      </c>
      <c r="M109" s="37"/>
      <c r="N109" s="37"/>
      <c r="O109" s="38" t="s">
        <v>56</v>
      </c>
      <c r="P109" s="37"/>
      <c r="Q109" s="119">
        <v>2</v>
      </c>
      <c r="R109" s="41">
        <v>3</v>
      </c>
      <c r="S109" s="42">
        <f>+Q109*R109</f>
        <v>6</v>
      </c>
      <c r="T109" s="120" t="str">
        <f t="shared" si="11"/>
        <v>(M)</v>
      </c>
      <c r="U109" s="33">
        <v>10</v>
      </c>
      <c r="V109" s="42">
        <f>+S109*U109</f>
        <v>60</v>
      </c>
      <c r="W109" s="44" t="s">
        <v>57</v>
      </c>
      <c r="X109" s="183" t="s">
        <v>58</v>
      </c>
      <c r="Y109" s="33">
        <v>2</v>
      </c>
      <c r="Z109" s="188"/>
      <c r="AA109" s="189"/>
      <c r="AB109" s="57" t="s">
        <v>59</v>
      </c>
      <c r="AC109" s="121"/>
      <c r="AD109" s="121"/>
      <c r="AE109" s="190" t="s">
        <v>60</v>
      </c>
    </row>
    <row r="110" spans="1:31" ht="127.5" customHeight="1">
      <c r="A110" s="298" t="s">
        <v>199</v>
      </c>
      <c r="B110" s="299" t="s">
        <v>200</v>
      </c>
      <c r="E110" s="266" t="s">
        <v>51</v>
      </c>
      <c r="F110" s="256" t="s">
        <v>52</v>
      </c>
      <c r="G110" s="256"/>
      <c r="H110" s="41" t="s">
        <v>62</v>
      </c>
      <c r="I110" s="33" t="s">
        <v>63</v>
      </c>
      <c r="J110" s="34" t="s">
        <v>64</v>
      </c>
      <c r="K110" s="34" t="s">
        <v>46</v>
      </c>
      <c r="L110" s="34" t="s">
        <v>55</v>
      </c>
      <c r="M110" s="37"/>
      <c r="N110" s="37"/>
      <c r="O110" s="38" t="s">
        <v>56</v>
      </c>
      <c r="P110" s="37"/>
      <c r="Q110" s="119">
        <v>2</v>
      </c>
      <c r="R110" s="41">
        <v>3</v>
      </c>
      <c r="S110" s="42">
        <v>6</v>
      </c>
      <c r="T110" s="120" t="str">
        <f t="shared" si="11"/>
        <v>(M)</v>
      </c>
      <c r="U110" s="33">
        <v>10</v>
      </c>
      <c r="V110" s="42">
        <v>60</v>
      </c>
      <c r="W110" s="44" t="s">
        <v>57</v>
      </c>
      <c r="X110" s="183" t="s">
        <v>58</v>
      </c>
      <c r="Y110" s="33">
        <v>1</v>
      </c>
      <c r="Z110" s="184"/>
      <c r="AA110" s="62"/>
      <c r="AB110" s="185" t="s">
        <v>65</v>
      </c>
      <c r="AC110" s="154"/>
      <c r="AD110" s="154"/>
      <c r="AE110" s="186" t="s">
        <v>60</v>
      </c>
    </row>
    <row r="111" spans="1:31" ht="127.5" customHeight="1">
      <c r="A111" s="298"/>
      <c r="B111" s="299"/>
      <c r="E111" s="266"/>
      <c r="F111" s="262" t="s">
        <v>68</v>
      </c>
      <c r="G111" s="262"/>
      <c r="H111" s="33" t="s">
        <v>69</v>
      </c>
      <c r="I111" s="33" t="s">
        <v>70</v>
      </c>
      <c r="J111" s="69" t="s">
        <v>46</v>
      </c>
      <c r="K111" s="69" t="s">
        <v>46</v>
      </c>
      <c r="L111" s="69" t="s">
        <v>46</v>
      </c>
      <c r="M111" s="33"/>
      <c r="N111" s="33"/>
      <c r="O111" s="33" t="s">
        <v>56</v>
      </c>
      <c r="P111" s="33"/>
      <c r="Q111" s="119">
        <v>2</v>
      </c>
      <c r="R111" s="41">
        <v>3</v>
      </c>
      <c r="S111" s="42">
        <v>6</v>
      </c>
      <c r="T111" s="120" t="s">
        <v>91</v>
      </c>
      <c r="U111" s="33">
        <v>10</v>
      </c>
      <c r="V111" s="42">
        <v>60</v>
      </c>
      <c r="W111" s="44" t="s">
        <v>57</v>
      </c>
      <c r="X111" s="156" t="str">
        <f>IF(W111="I","No aceptable",IF(W111="II","N0 Aceptable",IF(W111=0,"","Aceptable")))</f>
        <v>Aceptable</v>
      </c>
      <c r="Y111" s="33">
        <v>1</v>
      </c>
      <c r="Z111" s="187"/>
      <c r="AA111" s="33"/>
      <c r="AB111" s="74" t="s">
        <v>71</v>
      </c>
      <c r="AC111" s="33"/>
      <c r="AD111" s="72"/>
      <c r="AE111" s="48" t="s">
        <v>72</v>
      </c>
    </row>
    <row r="112" spans="1:31" ht="127.5" customHeight="1">
      <c r="A112" s="298"/>
      <c r="B112" s="299"/>
      <c r="E112" s="266"/>
      <c r="F112" s="262" t="s">
        <v>83</v>
      </c>
      <c r="G112" s="262"/>
      <c r="H112" s="33" t="s">
        <v>84</v>
      </c>
      <c r="I112" s="33" t="s">
        <v>85</v>
      </c>
      <c r="J112" s="69" t="s">
        <v>86</v>
      </c>
      <c r="K112" s="69" t="s">
        <v>46</v>
      </c>
      <c r="L112" s="69" t="s">
        <v>46</v>
      </c>
      <c r="M112" s="47"/>
      <c r="N112" s="47"/>
      <c r="O112" s="33" t="s">
        <v>56</v>
      </c>
      <c r="P112" s="47"/>
      <c r="Q112" s="119">
        <v>2</v>
      </c>
      <c r="R112" s="41">
        <v>3</v>
      </c>
      <c r="S112" s="42">
        <v>6</v>
      </c>
      <c r="T112" s="120" t="s">
        <v>91</v>
      </c>
      <c r="U112" s="33">
        <v>10</v>
      </c>
      <c r="V112" s="42">
        <v>60</v>
      </c>
      <c r="W112" s="44" t="s">
        <v>57</v>
      </c>
      <c r="X112" s="156" t="str">
        <f>IF(W112="I","No aceptable",IF(W112="II","N0 Aceptable",IF(W112=0,"","Aceptable")))</f>
        <v>Aceptable</v>
      </c>
      <c r="Y112" s="33">
        <v>1</v>
      </c>
      <c r="Z112" s="187"/>
      <c r="AA112" s="33"/>
      <c r="AB112" s="74" t="s">
        <v>87</v>
      </c>
      <c r="AC112" s="33"/>
      <c r="AD112" s="72"/>
      <c r="AE112" s="48" t="s">
        <v>88</v>
      </c>
    </row>
    <row r="113" spans="1:31" ht="127.5" customHeight="1">
      <c r="A113" s="298"/>
      <c r="B113" s="299"/>
      <c r="E113" s="266"/>
      <c r="F113" s="256" t="s">
        <v>52</v>
      </c>
      <c r="G113" s="256"/>
      <c r="H113" s="41" t="s">
        <v>53</v>
      </c>
      <c r="I113" s="33" t="s">
        <v>54</v>
      </c>
      <c r="J113" s="34" t="s">
        <v>46</v>
      </c>
      <c r="K113" s="34" t="s">
        <v>46</v>
      </c>
      <c r="L113" s="34" t="s">
        <v>55</v>
      </c>
      <c r="M113" s="37"/>
      <c r="N113" s="37"/>
      <c r="O113" s="38" t="s">
        <v>56</v>
      </c>
      <c r="P113" s="37"/>
      <c r="Q113" s="119">
        <v>2</v>
      </c>
      <c r="R113" s="41">
        <v>3</v>
      </c>
      <c r="S113" s="42">
        <f>+Q113*R113</f>
        <v>6</v>
      </c>
      <c r="T113" s="120" t="str">
        <f t="shared" si="11"/>
        <v>(M)</v>
      </c>
      <c r="U113" s="33">
        <v>10</v>
      </c>
      <c r="V113" s="42">
        <f>+S113*U113</f>
        <v>60</v>
      </c>
      <c r="W113" s="44" t="s">
        <v>57</v>
      </c>
      <c r="X113" s="183" t="s">
        <v>58</v>
      </c>
      <c r="Y113" s="33">
        <v>1</v>
      </c>
      <c r="Z113" s="188"/>
      <c r="AA113" s="189"/>
      <c r="AB113" s="57" t="s">
        <v>59</v>
      </c>
      <c r="AC113" s="121"/>
      <c r="AD113" s="121"/>
      <c r="AE113" s="190" t="s">
        <v>60</v>
      </c>
    </row>
    <row r="114" spans="1:31" ht="127.5" customHeight="1">
      <c r="A114" s="281" t="s">
        <v>201</v>
      </c>
      <c r="B114" s="294" t="s">
        <v>202</v>
      </c>
      <c r="E114" s="266" t="s">
        <v>51</v>
      </c>
      <c r="F114" s="262" t="s">
        <v>159</v>
      </c>
      <c r="G114" s="262"/>
      <c r="H114" s="56" t="s">
        <v>203</v>
      </c>
      <c r="I114" s="67" t="s">
        <v>204</v>
      </c>
      <c r="J114" s="68"/>
      <c r="K114" s="68"/>
      <c r="L114" s="68" t="s">
        <v>188</v>
      </c>
      <c r="M114" s="47"/>
      <c r="N114" s="47"/>
      <c r="O114" s="33" t="s">
        <v>56</v>
      </c>
      <c r="P114" s="47"/>
      <c r="Q114" s="40">
        <v>2</v>
      </c>
      <c r="R114" s="41">
        <v>3</v>
      </c>
      <c r="S114" s="42">
        <v>6</v>
      </c>
      <c r="T114" s="43" t="s">
        <v>205</v>
      </c>
      <c r="U114" s="33">
        <v>10</v>
      </c>
      <c r="V114" s="42">
        <v>60</v>
      </c>
      <c r="W114" s="44" t="s">
        <v>171</v>
      </c>
      <c r="X114" s="122" t="str">
        <f>IF(W114="I","No aceptable",IF(W114="II","N0 Aceptable",IF(W114=0,"","Aceptable")))</f>
        <v>Aceptable</v>
      </c>
      <c r="Y114" s="73"/>
      <c r="Z114" s="47"/>
      <c r="AA114" s="47"/>
      <c r="AB114" s="138" t="s">
        <v>206</v>
      </c>
      <c r="AC114" s="47"/>
      <c r="AD114" s="47" t="s">
        <v>207</v>
      </c>
      <c r="AE114" s="124" t="s">
        <v>208</v>
      </c>
    </row>
    <row r="115" spans="1:31" ht="150" customHeight="1">
      <c r="A115" s="281"/>
      <c r="B115" s="294"/>
      <c r="C115" s="191"/>
      <c r="D115" s="191"/>
      <c r="E115" s="266"/>
      <c r="F115" s="275" t="s">
        <v>103</v>
      </c>
      <c r="G115" s="275"/>
      <c r="H115" s="56" t="s">
        <v>128</v>
      </c>
      <c r="I115" s="67" t="s">
        <v>129</v>
      </c>
      <c r="J115" s="68" t="s">
        <v>46</v>
      </c>
      <c r="K115" s="68" t="s">
        <v>46</v>
      </c>
      <c r="L115" s="68" t="s">
        <v>46</v>
      </c>
      <c r="M115" s="47"/>
      <c r="N115" s="47"/>
      <c r="O115" s="33" t="s">
        <v>56</v>
      </c>
      <c r="P115" s="47"/>
      <c r="Q115" s="40">
        <v>2</v>
      </c>
      <c r="R115" s="41">
        <v>3</v>
      </c>
      <c r="S115" s="42">
        <v>6</v>
      </c>
      <c r="T115" s="43" t="s">
        <v>91</v>
      </c>
      <c r="U115" s="33">
        <v>10</v>
      </c>
      <c r="V115" s="42">
        <v>60</v>
      </c>
      <c r="W115" s="44" t="s">
        <v>57</v>
      </c>
      <c r="X115" s="122" t="str">
        <f>IF(W115="I","No aceptable",IF(W115="II","N0 Aceptable",IF(W115=0,"","Aceptable")))</f>
        <v>Aceptable</v>
      </c>
      <c r="Y115" s="73">
        <v>2</v>
      </c>
      <c r="Z115" s="47"/>
      <c r="AA115" s="47"/>
      <c r="AB115" s="138" t="s">
        <v>130</v>
      </c>
      <c r="AC115" s="47"/>
      <c r="AD115" s="47"/>
      <c r="AE115" s="48" t="s">
        <v>131</v>
      </c>
    </row>
    <row r="116" spans="1:31" ht="150" customHeight="1">
      <c r="A116" s="281"/>
      <c r="B116" s="294"/>
      <c r="C116" s="97"/>
      <c r="D116" s="97"/>
      <c r="E116" s="266"/>
      <c r="F116" s="288" t="s">
        <v>209</v>
      </c>
      <c r="G116" s="288"/>
      <c r="H116" s="192" t="s">
        <v>210</v>
      </c>
      <c r="I116" s="67" t="s">
        <v>211</v>
      </c>
      <c r="J116" s="68" t="s">
        <v>46</v>
      </c>
      <c r="K116" s="68" t="s">
        <v>46</v>
      </c>
      <c r="L116" s="68" t="s">
        <v>212</v>
      </c>
      <c r="M116" s="33"/>
      <c r="N116" s="33"/>
      <c r="O116" s="33" t="s">
        <v>56</v>
      </c>
      <c r="P116" s="33"/>
      <c r="Q116" s="59">
        <v>6</v>
      </c>
      <c r="R116" s="41">
        <v>3</v>
      </c>
      <c r="S116" s="42">
        <v>18</v>
      </c>
      <c r="T116" s="43" t="s">
        <v>91</v>
      </c>
      <c r="U116" s="33">
        <v>25</v>
      </c>
      <c r="V116" s="42">
        <v>450</v>
      </c>
      <c r="W116" s="44" t="s">
        <v>47</v>
      </c>
      <c r="X116" s="156" t="str">
        <f>IF(W116="I","No aceptable",IF(W116="II","N0 Aceptable",IF(W116=0,"","Aceptable")))</f>
        <v>N0 Aceptable</v>
      </c>
      <c r="Y116" s="56">
        <v>1</v>
      </c>
      <c r="Z116" s="33"/>
      <c r="AA116" s="33"/>
      <c r="AB116" s="138" t="s">
        <v>213</v>
      </c>
      <c r="AC116" s="33"/>
      <c r="AD116" s="193"/>
      <c r="AE116" s="124" t="s">
        <v>214</v>
      </c>
    </row>
    <row r="117" spans="1:31" ht="192.75" customHeight="1">
      <c r="A117" s="281"/>
      <c r="B117" s="294"/>
      <c r="C117" s="97"/>
      <c r="D117" s="97"/>
      <c r="E117" s="266"/>
      <c r="F117" s="262" t="s">
        <v>68</v>
      </c>
      <c r="G117" s="262"/>
      <c r="H117" s="33" t="s">
        <v>69</v>
      </c>
      <c r="I117" s="33" t="s">
        <v>70</v>
      </c>
      <c r="J117" s="69" t="s">
        <v>46</v>
      </c>
      <c r="K117" s="69" t="s">
        <v>46</v>
      </c>
      <c r="L117" s="69" t="s">
        <v>46</v>
      </c>
      <c r="M117" s="33"/>
      <c r="N117" s="33"/>
      <c r="O117" s="33" t="s">
        <v>56</v>
      </c>
      <c r="P117" s="33"/>
      <c r="Q117" s="119">
        <v>2</v>
      </c>
      <c r="R117" s="41">
        <v>3</v>
      </c>
      <c r="S117" s="42">
        <v>6</v>
      </c>
      <c r="T117" s="120" t="s">
        <v>91</v>
      </c>
      <c r="U117" s="33">
        <v>10</v>
      </c>
      <c r="V117" s="42">
        <v>60</v>
      </c>
      <c r="W117" s="44" t="s">
        <v>57</v>
      </c>
      <c r="X117" s="156" t="str">
        <f>IF(W117="I","No aceptable",IF(W117="II","N0 Aceptable",IF(W117=0,"","Aceptable")))</f>
        <v>Aceptable</v>
      </c>
      <c r="Y117" s="33">
        <v>1</v>
      </c>
      <c r="Z117" s="187"/>
      <c r="AA117" s="33"/>
      <c r="AB117" s="74" t="s">
        <v>71</v>
      </c>
      <c r="AC117" s="33"/>
      <c r="AD117" s="72"/>
      <c r="AE117" s="48" t="s">
        <v>72</v>
      </c>
    </row>
    <row r="118" spans="1:31" ht="198" customHeight="1">
      <c r="A118" s="282" t="s">
        <v>215</v>
      </c>
      <c r="B118" s="294" t="s">
        <v>216</v>
      </c>
      <c r="C118" s="97"/>
      <c r="D118" s="97"/>
      <c r="E118" s="266" t="s">
        <v>51</v>
      </c>
      <c r="F118" s="260" t="s">
        <v>68</v>
      </c>
      <c r="G118" s="260"/>
      <c r="H118" s="56" t="s">
        <v>69</v>
      </c>
      <c r="I118" s="67" t="s">
        <v>70</v>
      </c>
      <c r="J118" s="68" t="s">
        <v>46</v>
      </c>
      <c r="K118" s="69" t="s">
        <v>46</v>
      </c>
      <c r="L118" s="70" t="s">
        <v>46</v>
      </c>
      <c r="M118" s="71"/>
      <c r="N118" s="33"/>
      <c r="O118" s="33" t="s">
        <v>56</v>
      </c>
      <c r="P118" s="72"/>
      <c r="Q118" s="40">
        <v>2</v>
      </c>
      <c r="R118" s="41">
        <v>3</v>
      </c>
      <c r="S118" s="42">
        <v>6</v>
      </c>
      <c r="T118" s="43" t="s">
        <v>91</v>
      </c>
      <c r="U118" s="33">
        <v>10</v>
      </c>
      <c r="V118" s="42">
        <v>60</v>
      </c>
      <c r="W118" s="44" t="s">
        <v>57</v>
      </c>
      <c r="X118" s="122" t="str">
        <f>IF(W118="I","No aceptable",IF(W118="II","N0 Aceptable",IF(W118=0,"","Aceptable")))</f>
        <v>Aceptable</v>
      </c>
      <c r="Y118" s="73">
        <v>3</v>
      </c>
      <c r="Z118" s="71"/>
      <c r="AA118" s="33"/>
      <c r="AB118" s="74" t="s">
        <v>71</v>
      </c>
      <c r="AC118" s="33"/>
      <c r="AD118" s="72"/>
      <c r="AE118" s="48" t="s">
        <v>72</v>
      </c>
    </row>
    <row r="119" spans="1:31" ht="78" customHeight="1">
      <c r="A119" s="282"/>
      <c r="B119" s="294"/>
      <c r="C119" s="97"/>
      <c r="D119" s="97"/>
      <c r="E119" s="266"/>
      <c r="F119" s="269" t="s">
        <v>113</v>
      </c>
      <c r="G119" s="269"/>
      <c r="H119" s="33" t="s">
        <v>114</v>
      </c>
      <c r="I119" s="33" t="s">
        <v>115</v>
      </c>
      <c r="J119" s="69" t="s">
        <v>46</v>
      </c>
      <c r="K119" s="69" t="s">
        <v>46</v>
      </c>
      <c r="L119" s="69" t="s">
        <v>116</v>
      </c>
      <c r="M119" s="33"/>
      <c r="N119" s="33" t="s">
        <v>117</v>
      </c>
      <c r="O119" s="33"/>
      <c r="P119" s="33"/>
      <c r="Q119" s="119">
        <v>6</v>
      </c>
      <c r="R119" s="41">
        <v>3</v>
      </c>
      <c r="S119" s="42">
        <f>+Q119*R119</f>
        <v>18</v>
      </c>
      <c r="T119" s="120" t="str">
        <f>IF(S119&lt;2,"O",IF(S119&lt;=4,"(B)",IF(S119&lt;=8,"(M)",IF(S119&lt;=20,"(A)","(MA)"))))</f>
        <v>(A)</v>
      </c>
      <c r="U119" s="33">
        <v>25</v>
      </c>
      <c r="V119" s="42">
        <f>+S119*U119</f>
        <v>450</v>
      </c>
      <c r="W119" s="44" t="s">
        <v>47</v>
      </c>
      <c r="X119" s="45" t="str">
        <f>IF(W119="I","No aceptable",IF(W119="II","N0 Aceptable con Control Especifico",IF(W119=0,"","Aceptable")))</f>
        <v>N0 Aceptable con Control Especifico</v>
      </c>
      <c r="Y119" s="33">
        <v>1</v>
      </c>
      <c r="Z119" s="33"/>
      <c r="AA119" s="33"/>
      <c r="AB119" s="74" t="s">
        <v>118</v>
      </c>
      <c r="AC119" s="132"/>
      <c r="AD119" s="132"/>
      <c r="AE119" s="133" t="s">
        <v>49</v>
      </c>
    </row>
    <row r="120" spans="1:31" ht="183.75" customHeight="1">
      <c r="A120" s="282"/>
      <c r="B120" s="294"/>
      <c r="C120" s="194"/>
      <c r="D120" s="194"/>
      <c r="E120" s="266"/>
      <c r="F120" s="262" t="s">
        <v>182</v>
      </c>
      <c r="G120" s="262"/>
      <c r="H120" s="33" t="s">
        <v>183</v>
      </c>
      <c r="I120" s="33" t="s">
        <v>184</v>
      </c>
      <c r="J120" s="68" t="s">
        <v>46</v>
      </c>
      <c r="K120" s="68" t="s">
        <v>46</v>
      </c>
      <c r="L120" s="68" t="s">
        <v>46</v>
      </c>
      <c r="M120" s="171"/>
      <c r="N120" s="33" t="s">
        <v>117</v>
      </c>
      <c r="O120" s="33"/>
      <c r="P120" s="47"/>
      <c r="Q120" s="40">
        <v>6</v>
      </c>
      <c r="R120" s="41">
        <v>3</v>
      </c>
      <c r="S120" s="42">
        <f>+Q120*R120</f>
        <v>18</v>
      </c>
      <c r="T120" s="43" t="str">
        <f>IF(S120&lt;2,"O",IF(S120&lt;=4,"(B)",IF(S120&lt;=8,"(M)",IF(S120&lt;=20,"(A)","(MA)"))))</f>
        <v>(A)</v>
      </c>
      <c r="U120" s="33">
        <v>25</v>
      </c>
      <c r="V120" s="42">
        <f>+S120*U120</f>
        <v>450</v>
      </c>
      <c r="W120" s="44" t="s">
        <v>47</v>
      </c>
      <c r="X120" s="45" t="str">
        <f>IF(W120="I","No aceptable",IF(W120="II","N0 Aceptable con Control Especifico",IF(W120=0,"","Aceptable")))</f>
        <v>N0 Aceptable con Control Especifico</v>
      </c>
      <c r="Y120" s="170">
        <v>25</v>
      </c>
      <c r="Z120" s="33"/>
      <c r="AA120" s="47"/>
      <c r="AB120" s="138" t="s">
        <v>185</v>
      </c>
      <c r="AC120" s="47"/>
      <c r="AD120" s="47"/>
      <c r="AE120" s="48" t="s">
        <v>131</v>
      </c>
    </row>
    <row r="121" spans="1:31" ht="74.25" customHeight="1">
      <c r="A121" s="300" t="s">
        <v>217</v>
      </c>
      <c r="B121" s="301"/>
      <c r="E121" s="266" t="s">
        <v>51</v>
      </c>
      <c r="F121" s="288" t="s">
        <v>159</v>
      </c>
      <c r="G121" s="288"/>
      <c r="H121" s="56" t="s">
        <v>203</v>
      </c>
      <c r="I121" s="67" t="s">
        <v>218</v>
      </c>
      <c r="J121" s="68"/>
      <c r="K121" s="68"/>
      <c r="L121" s="68" t="s">
        <v>188</v>
      </c>
      <c r="M121" s="47"/>
      <c r="N121" s="47"/>
      <c r="O121" s="33" t="s">
        <v>56</v>
      </c>
      <c r="P121" s="47"/>
      <c r="Q121" s="40">
        <v>2</v>
      </c>
      <c r="R121" s="41">
        <v>3</v>
      </c>
      <c r="S121" s="42">
        <v>6</v>
      </c>
      <c r="T121" s="43" t="s">
        <v>205</v>
      </c>
      <c r="U121" s="33">
        <v>10</v>
      </c>
      <c r="V121" s="42">
        <v>60</v>
      </c>
      <c r="W121" s="44" t="s">
        <v>171</v>
      </c>
      <c r="X121" s="122" t="str">
        <f aca="true" t="shared" si="12" ref="X121:X126">IF(W121="I","No aceptable",IF(W121="II","N0 Aceptable",IF(W121=0,"","Aceptable")))</f>
        <v>Aceptable</v>
      </c>
      <c r="Y121" s="73">
        <v>60</v>
      </c>
      <c r="Z121" s="138" t="s">
        <v>219</v>
      </c>
      <c r="AA121" s="195"/>
      <c r="AB121" s="138" t="s">
        <v>220</v>
      </c>
      <c r="AC121" s="47"/>
      <c r="AD121" s="47" t="s">
        <v>207</v>
      </c>
      <c r="AE121" s="124" t="s">
        <v>208</v>
      </c>
    </row>
    <row r="122" spans="1:31" ht="74.25" customHeight="1">
      <c r="A122" s="300"/>
      <c r="B122" s="301"/>
      <c r="E122" s="266"/>
      <c r="F122" s="262" t="s">
        <v>43</v>
      </c>
      <c r="G122" s="262"/>
      <c r="H122" s="33" t="s">
        <v>221</v>
      </c>
      <c r="I122" s="33" t="s">
        <v>222</v>
      </c>
      <c r="J122" s="68"/>
      <c r="K122" s="68" t="s">
        <v>223</v>
      </c>
      <c r="L122" s="68" t="s">
        <v>224</v>
      </c>
      <c r="M122" s="47"/>
      <c r="N122" s="33" t="s">
        <v>117</v>
      </c>
      <c r="O122" s="33"/>
      <c r="P122" s="47"/>
      <c r="Q122" s="59">
        <v>6</v>
      </c>
      <c r="R122" s="41">
        <v>3</v>
      </c>
      <c r="S122" s="42">
        <v>18</v>
      </c>
      <c r="T122" s="43" t="s">
        <v>225</v>
      </c>
      <c r="U122" s="33">
        <v>25</v>
      </c>
      <c r="V122" s="42">
        <f>+S122*U122</f>
        <v>450</v>
      </c>
      <c r="W122" s="44" t="s">
        <v>226</v>
      </c>
      <c r="X122" s="156" t="str">
        <f t="shared" si="12"/>
        <v>N0 Aceptable</v>
      </c>
      <c r="Y122" s="33">
        <v>2</v>
      </c>
      <c r="Z122" s="33"/>
      <c r="AA122" s="47"/>
      <c r="AB122" s="138" t="s">
        <v>227</v>
      </c>
      <c r="AC122" s="47"/>
      <c r="AD122" s="47"/>
      <c r="AE122" s="48" t="s">
        <v>49</v>
      </c>
    </row>
    <row r="123" spans="1:31" ht="74.25" customHeight="1">
      <c r="A123" s="300"/>
      <c r="B123" s="301"/>
      <c r="E123" s="266"/>
      <c r="F123" s="302" t="s">
        <v>168</v>
      </c>
      <c r="G123" s="302"/>
      <c r="H123" s="151" t="s">
        <v>169</v>
      </c>
      <c r="I123" s="196" t="s">
        <v>170</v>
      </c>
      <c r="J123" s="126" t="s">
        <v>46</v>
      </c>
      <c r="K123" s="159"/>
      <c r="L123" s="154"/>
      <c r="M123" s="154"/>
      <c r="N123" s="159"/>
      <c r="O123" s="151" t="s">
        <v>56</v>
      </c>
      <c r="P123" s="154"/>
      <c r="Q123" s="160">
        <v>2</v>
      </c>
      <c r="R123" s="161">
        <v>3</v>
      </c>
      <c r="S123" s="162">
        <f>+Q123*R123</f>
        <v>6</v>
      </c>
      <c r="T123" s="163" t="s">
        <v>91</v>
      </c>
      <c r="U123" s="151">
        <v>10</v>
      </c>
      <c r="V123" s="162">
        <f>+S123*U123</f>
        <v>60</v>
      </c>
      <c r="W123" s="164" t="s">
        <v>171</v>
      </c>
      <c r="X123" s="181" t="str">
        <f t="shared" si="12"/>
        <v>Aceptable</v>
      </c>
      <c r="Y123" s="151">
        <v>35</v>
      </c>
      <c r="Z123" s="151"/>
      <c r="AA123" s="151"/>
      <c r="AB123" s="197" t="s">
        <v>228</v>
      </c>
      <c r="AC123" s="151"/>
      <c r="AD123" s="151" t="s">
        <v>229</v>
      </c>
      <c r="AE123" s="198" t="s">
        <v>230</v>
      </c>
    </row>
    <row r="124" spans="1:31" ht="138" customHeight="1">
      <c r="A124" s="300"/>
      <c r="B124" s="301"/>
      <c r="E124" s="266"/>
      <c r="F124" s="284" t="s">
        <v>103</v>
      </c>
      <c r="G124" s="284"/>
      <c r="H124" s="56" t="s">
        <v>231</v>
      </c>
      <c r="I124" s="67" t="s">
        <v>232</v>
      </c>
      <c r="J124" s="68" t="s">
        <v>46</v>
      </c>
      <c r="K124" s="68" t="s">
        <v>46</v>
      </c>
      <c r="L124" s="68" t="s">
        <v>233</v>
      </c>
      <c r="M124" s="47"/>
      <c r="N124" s="47"/>
      <c r="O124" s="33" t="s">
        <v>56</v>
      </c>
      <c r="P124" s="47"/>
      <c r="Q124" s="40">
        <v>2</v>
      </c>
      <c r="R124" s="41">
        <v>3</v>
      </c>
      <c r="S124" s="42">
        <v>6</v>
      </c>
      <c r="T124" s="43" t="s">
        <v>91</v>
      </c>
      <c r="U124" s="33">
        <v>10</v>
      </c>
      <c r="V124" s="42">
        <v>60</v>
      </c>
      <c r="W124" s="44" t="s">
        <v>57</v>
      </c>
      <c r="X124" s="122" t="str">
        <f t="shared" si="12"/>
        <v>Aceptable</v>
      </c>
      <c r="Y124" s="73">
        <v>1</v>
      </c>
      <c r="Z124" s="47"/>
      <c r="AA124" s="47"/>
      <c r="AB124" s="138" t="s">
        <v>130</v>
      </c>
      <c r="AC124" s="47"/>
      <c r="AD124" s="47"/>
      <c r="AE124" s="124" t="s">
        <v>60</v>
      </c>
    </row>
    <row r="125" spans="1:31" ht="138" customHeight="1">
      <c r="A125" s="300"/>
      <c r="B125" s="301"/>
      <c r="E125" s="266"/>
      <c r="F125" s="199" t="s">
        <v>43</v>
      </c>
      <c r="G125" s="200"/>
      <c r="H125" s="201" t="s">
        <v>234</v>
      </c>
      <c r="I125" s="201" t="s">
        <v>235</v>
      </c>
      <c r="J125" s="202" t="s">
        <v>46</v>
      </c>
      <c r="K125" s="69" t="s">
        <v>46</v>
      </c>
      <c r="L125" s="126" t="s">
        <v>236</v>
      </c>
      <c r="M125" s="154"/>
      <c r="N125" s="151"/>
      <c r="O125" s="33" t="s">
        <v>56</v>
      </c>
      <c r="P125" s="154"/>
      <c r="Q125" s="203">
        <v>6</v>
      </c>
      <c r="R125" s="161">
        <v>3</v>
      </c>
      <c r="S125" s="162">
        <v>18</v>
      </c>
      <c r="T125" s="180" t="s">
        <v>225</v>
      </c>
      <c r="U125" s="151">
        <v>25</v>
      </c>
      <c r="V125" s="162">
        <v>450</v>
      </c>
      <c r="W125" s="164" t="s">
        <v>47</v>
      </c>
      <c r="X125" s="156" t="str">
        <f t="shared" si="12"/>
        <v>N0 Aceptable</v>
      </c>
      <c r="Y125" s="151">
        <v>35</v>
      </c>
      <c r="Z125" s="151"/>
      <c r="AA125" s="154"/>
      <c r="AB125" s="197" t="s">
        <v>237</v>
      </c>
      <c r="AC125" s="154"/>
      <c r="AD125" s="204"/>
      <c r="AE125" s="168" t="s">
        <v>238</v>
      </c>
    </row>
    <row r="126" spans="1:31" ht="135.75" customHeight="1">
      <c r="A126" s="300"/>
      <c r="B126" s="301"/>
      <c r="E126" s="266"/>
      <c r="F126" s="284" t="s">
        <v>239</v>
      </c>
      <c r="G126" s="284"/>
      <c r="H126" s="33" t="s">
        <v>240</v>
      </c>
      <c r="I126" s="73" t="s">
        <v>241</v>
      </c>
      <c r="J126" s="68" t="s">
        <v>46</v>
      </c>
      <c r="K126" s="68" t="s">
        <v>46</v>
      </c>
      <c r="L126" s="68" t="s">
        <v>46</v>
      </c>
      <c r="M126" s="33"/>
      <c r="N126" s="33"/>
      <c r="O126" s="33" t="s">
        <v>56</v>
      </c>
      <c r="P126" s="33"/>
      <c r="Q126" s="40">
        <v>2</v>
      </c>
      <c r="R126" s="41">
        <v>3</v>
      </c>
      <c r="S126" s="42">
        <v>6</v>
      </c>
      <c r="T126" s="43" t="s">
        <v>91</v>
      </c>
      <c r="U126" s="33">
        <v>10</v>
      </c>
      <c r="V126" s="42">
        <v>60</v>
      </c>
      <c r="W126" s="44" t="s">
        <v>57</v>
      </c>
      <c r="X126" s="122" t="str">
        <f t="shared" si="12"/>
        <v>Aceptable</v>
      </c>
      <c r="Y126" s="56">
        <v>35</v>
      </c>
      <c r="Z126" s="33"/>
      <c r="AA126" s="33"/>
      <c r="AB126" s="138" t="s">
        <v>242</v>
      </c>
      <c r="AC126" s="33"/>
      <c r="AD126" s="193"/>
      <c r="AE126" s="124"/>
    </row>
    <row r="127" spans="1:31" ht="121.5" customHeight="1">
      <c r="A127" s="303" t="s">
        <v>243</v>
      </c>
      <c r="B127" s="294" t="s">
        <v>244</v>
      </c>
      <c r="C127" s="132"/>
      <c r="D127" s="132"/>
      <c r="E127" s="266" t="s">
        <v>51</v>
      </c>
      <c r="F127" s="255" t="s">
        <v>43</v>
      </c>
      <c r="G127" s="255"/>
      <c r="H127" s="32" t="s">
        <v>44</v>
      </c>
      <c r="I127" s="33" t="s">
        <v>77</v>
      </c>
      <c r="J127" s="34" t="s">
        <v>46</v>
      </c>
      <c r="K127" s="34" t="s">
        <v>46</v>
      </c>
      <c r="L127" s="35" t="s">
        <v>46</v>
      </c>
      <c r="M127" s="36"/>
      <c r="N127" s="33" t="s">
        <v>117</v>
      </c>
      <c r="O127" s="38"/>
      <c r="P127" s="39"/>
      <c r="Q127" s="40">
        <v>6</v>
      </c>
      <c r="R127" s="41">
        <v>3</v>
      </c>
      <c r="S127" s="42">
        <f>+Q127*R127</f>
        <v>18</v>
      </c>
      <c r="T127" s="43" t="str">
        <f>IF(S127&lt;2,"O",IF(S127&lt;=4,"(B)",IF(S127&lt;=8,"(M)",IF(S127&lt;=20,"(A)","(MA)"))))</f>
        <v>(A)</v>
      </c>
      <c r="U127" s="33">
        <v>25</v>
      </c>
      <c r="V127" s="42">
        <f>+S127*U127</f>
        <v>450</v>
      </c>
      <c r="W127" s="44" t="s">
        <v>47</v>
      </c>
      <c r="X127" s="45" t="str">
        <f>IF(W127="I","No aceptable",IF(W127="II","N0 Aceptable con Control Especifico",IF(W127=0,"","Aceptable")))</f>
        <v>N0 Aceptable con Control Especifico</v>
      </c>
      <c r="Y127" s="41">
        <v>3</v>
      </c>
      <c r="Z127" s="46"/>
      <c r="AA127" s="46"/>
      <c r="AB127" s="33" t="s">
        <v>48</v>
      </c>
      <c r="AC127" s="47"/>
      <c r="AD127" s="47"/>
      <c r="AE127" s="48" t="s">
        <v>49</v>
      </c>
    </row>
    <row r="128" spans="1:31" ht="121.5" customHeight="1">
      <c r="A128" s="303"/>
      <c r="B128" s="294"/>
      <c r="C128" s="132"/>
      <c r="D128" s="132"/>
      <c r="E128" s="266"/>
      <c r="F128" s="275" t="s">
        <v>103</v>
      </c>
      <c r="G128" s="275"/>
      <c r="H128" s="56" t="s">
        <v>128</v>
      </c>
      <c r="I128" s="67" t="s">
        <v>129</v>
      </c>
      <c r="J128" s="68" t="s">
        <v>46</v>
      </c>
      <c r="K128" s="68" t="s">
        <v>46</v>
      </c>
      <c r="L128" s="68" t="s">
        <v>46</v>
      </c>
      <c r="M128" s="47"/>
      <c r="N128" s="47"/>
      <c r="O128" s="33" t="s">
        <v>56</v>
      </c>
      <c r="P128" s="47"/>
      <c r="Q128" s="40">
        <v>2</v>
      </c>
      <c r="R128" s="41">
        <v>3</v>
      </c>
      <c r="S128" s="42">
        <v>6</v>
      </c>
      <c r="T128" s="43" t="s">
        <v>91</v>
      </c>
      <c r="U128" s="33">
        <v>10</v>
      </c>
      <c r="V128" s="42">
        <v>60</v>
      </c>
      <c r="W128" s="44" t="s">
        <v>57</v>
      </c>
      <c r="X128" s="122" t="str">
        <f>IF(W128="I","No aceptable",IF(W128="II","N0 Aceptable",IF(W128=0,"","Aceptable")))</f>
        <v>Aceptable</v>
      </c>
      <c r="Y128" s="73">
        <v>3</v>
      </c>
      <c r="Z128" s="47"/>
      <c r="AA128" s="47"/>
      <c r="AB128" s="138" t="s">
        <v>130</v>
      </c>
      <c r="AC128" s="47"/>
      <c r="AD128" s="47"/>
      <c r="AE128" s="48" t="s">
        <v>131</v>
      </c>
    </row>
    <row r="129" spans="1:31" ht="80.25" customHeight="1">
      <c r="A129" s="303"/>
      <c r="B129" s="294"/>
      <c r="C129" s="132"/>
      <c r="D129" s="132"/>
      <c r="E129" s="266"/>
      <c r="F129" s="288" t="s">
        <v>209</v>
      </c>
      <c r="G129" s="288"/>
      <c r="H129" s="33" t="s">
        <v>210</v>
      </c>
      <c r="I129" s="73" t="s">
        <v>245</v>
      </c>
      <c r="J129" s="68" t="s">
        <v>46</v>
      </c>
      <c r="K129" s="68" t="s">
        <v>46</v>
      </c>
      <c r="L129" s="169" t="s">
        <v>212</v>
      </c>
      <c r="M129" s="33"/>
      <c r="N129" s="33"/>
      <c r="O129" s="33" t="s">
        <v>56</v>
      </c>
      <c r="P129" s="33"/>
      <c r="Q129" s="59">
        <v>6</v>
      </c>
      <c r="R129" s="41">
        <v>3</v>
      </c>
      <c r="S129" s="42">
        <v>18</v>
      </c>
      <c r="T129" s="43" t="s">
        <v>91</v>
      </c>
      <c r="U129" s="33">
        <v>25</v>
      </c>
      <c r="V129" s="42">
        <v>450</v>
      </c>
      <c r="W129" s="44" t="s">
        <v>47</v>
      </c>
      <c r="X129" s="156" t="str">
        <f>IF(W129="I","No aceptable",IF(W129="II","N0 Aceptable",IF(W129=0,"","Aceptable")))</f>
        <v>N0 Aceptable</v>
      </c>
      <c r="Y129" s="56">
        <v>2</v>
      </c>
      <c r="Z129" s="33"/>
      <c r="AA129" s="33"/>
      <c r="AB129" s="138" t="s">
        <v>213</v>
      </c>
      <c r="AC129" s="33"/>
      <c r="AD129" s="193"/>
      <c r="AE129" s="124" t="s">
        <v>214</v>
      </c>
    </row>
    <row r="130" spans="1:31" ht="190.5" customHeight="1">
      <c r="A130" s="303"/>
      <c r="B130" s="294"/>
      <c r="C130" s="132"/>
      <c r="D130" s="132"/>
      <c r="E130" s="266"/>
      <c r="F130" s="262" t="s">
        <v>68</v>
      </c>
      <c r="G130" s="262"/>
      <c r="H130" s="33" t="s">
        <v>69</v>
      </c>
      <c r="I130" s="33" t="s">
        <v>70</v>
      </c>
      <c r="J130" s="69" t="s">
        <v>46</v>
      </c>
      <c r="K130" s="69" t="s">
        <v>46</v>
      </c>
      <c r="L130" s="69" t="s">
        <v>46</v>
      </c>
      <c r="M130" s="33"/>
      <c r="N130" s="33"/>
      <c r="O130" s="33" t="s">
        <v>56</v>
      </c>
      <c r="P130" s="33"/>
      <c r="Q130" s="119">
        <v>2</v>
      </c>
      <c r="R130" s="41">
        <v>3</v>
      </c>
      <c r="S130" s="42">
        <v>6</v>
      </c>
      <c r="T130" s="120" t="s">
        <v>91</v>
      </c>
      <c r="U130" s="33">
        <v>10</v>
      </c>
      <c r="V130" s="42">
        <v>60</v>
      </c>
      <c r="W130" s="44" t="s">
        <v>57</v>
      </c>
      <c r="X130" s="156" t="str">
        <f>IF(W130="I","No aceptable",IF(W130="II","N0 Aceptable",IF(W130=0,"","Aceptable")))</f>
        <v>Aceptable</v>
      </c>
      <c r="Y130" s="33">
        <v>1</v>
      </c>
      <c r="Z130" s="187"/>
      <c r="AA130" s="33"/>
      <c r="AB130" s="74" t="s">
        <v>71</v>
      </c>
      <c r="AC130" s="33"/>
      <c r="AD130" s="72"/>
      <c r="AE130" s="48" t="s">
        <v>72</v>
      </c>
    </row>
    <row r="131" spans="1:31" ht="83.25" customHeight="1">
      <c r="A131" s="303"/>
      <c r="B131" s="294"/>
      <c r="C131" s="132"/>
      <c r="D131" s="132"/>
      <c r="E131" s="266"/>
      <c r="F131" s="284" t="s">
        <v>102</v>
      </c>
      <c r="G131" s="284"/>
      <c r="H131" s="151" t="s">
        <v>186</v>
      </c>
      <c r="I131" s="151" t="s">
        <v>187</v>
      </c>
      <c r="J131" s="152" t="s">
        <v>46</v>
      </c>
      <c r="K131" s="153" t="s">
        <v>46</v>
      </c>
      <c r="L131" s="152" t="s">
        <v>188</v>
      </c>
      <c r="M131" s="154"/>
      <c r="N131" s="33" t="s">
        <v>117</v>
      </c>
      <c r="O131" s="47"/>
      <c r="P131" s="155"/>
      <c r="Q131" s="119">
        <v>6</v>
      </c>
      <c r="R131" s="41">
        <v>3</v>
      </c>
      <c r="S131" s="42">
        <f>+Q131*R131</f>
        <v>18</v>
      </c>
      <c r="T131" s="120" t="str">
        <f>IF(S131&lt;2,"O",IF(S131&lt;=4,"(B)",IF(S131&lt;=8,"(M)",IF(S131&lt;=20,"(A)","(MA)"))))</f>
        <v>(A)</v>
      </c>
      <c r="U131" s="33">
        <v>25</v>
      </c>
      <c r="V131" s="42">
        <f>+S131*U131</f>
        <v>450</v>
      </c>
      <c r="W131" s="44" t="s">
        <v>47</v>
      </c>
      <c r="X131" s="45" t="str">
        <f>IF(W131="I","No aceptable",IF(W131="II","N0 Aceptable con Control Especifico",IF(W131=0,"","Aceptable")))</f>
        <v>N0 Aceptable con Control Especifico</v>
      </c>
      <c r="Y131" s="33">
        <v>3</v>
      </c>
      <c r="Z131" s="47"/>
      <c r="AA131" s="47"/>
      <c r="AB131" s="138" t="s">
        <v>189</v>
      </c>
      <c r="AC131" s="47"/>
      <c r="AD131" s="47"/>
      <c r="AE131" s="48" t="s">
        <v>157</v>
      </c>
    </row>
    <row r="132" spans="1:31" ht="111" customHeight="1">
      <c r="A132" s="282" t="s">
        <v>246</v>
      </c>
      <c r="B132" s="304"/>
      <c r="C132" s="132"/>
      <c r="D132" s="132"/>
      <c r="E132" s="266" t="s">
        <v>51</v>
      </c>
      <c r="F132" s="255" t="s">
        <v>43</v>
      </c>
      <c r="G132" s="255"/>
      <c r="H132" s="32" t="s">
        <v>44</v>
      </c>
      <c r="I132" s="33" t="s">
        <v>77</v>
      </c>
      <c r="J132" s="34" t="s">
        <v>46</v>
      </c>
      <c r="K132" s="34" t="s">
        <v>46</v>
      </c>
      <c r="L132" s="35" t="s">
        <v>46</v>
      </c>
      <c r="M132" s="36"/>
      <c r="N132" s="37" t="s">
        <v>24</v>
      </c>
      <c r="O132" s="38"/>
      <c r="P132" s="39"/>
      <c r="Q132" s="40">
        <v>6</v>
      </c>
      <c r="R132" s="41">
        <v>3</v>
      </c>
      <c r="S132" s="42">
        <f>+Q132*R132</f>
        <v>18</v>
      </c>
      <c r="T132" s="43" t="str">
        <f>IF(S132&lt;2,"O",IF(S132&lt;=4,"(B)",IF(S132&lt;=8,"(M)",IF(S132&lt;=20,"(A)","(MA)"))))</f>
        <v>(A)</v>
      </c>
      <c r="U132" s="33">
        <v>25</v>
      </c>
      <c r="V132" s="42">
        <f>+S132*U132</f>
        <v>450</v>
      </c>
      <c r="W132" s="44" t="s">
        <v>47</v>
      </c>
      <c r="X132" s="45" t="str">
        <f>IF(W132="I","No aceptable",IF(W132="II","N0 Aceptable con Control Especifico",IF(W132=0,"","Aceptable")))</f>
        <v>N0 Aceptable con Control Especifico</v>
      </c>
      <c r="Y132" s="33">
        <v>1</v>
      </c>
      <c r="Z132" s="46"/>
      <c r="AA132" s="46"/>
      <c r="AB132" s="33" t="s">
        <v>48</v>
      </c>
      <c r="AC132" s="47"/>
      <c r="AD132" s="47"/>
      <c r="AE132" s="48" t="s">
        <v>49</v>
      </c>
    </row>
    <row r="133" spans="1:31" ht="128.25" customHeight="1">
      <c r="A133" s="282"/>
      <c r="B133" s="304"/>
      <c r="C133" s="132"/>
      <c r="D133" s="132"/>
      <c r="E133" s="266"/>
      <c r="F133" s="288" t="s">
        <v>247</v>
      </c>
      <c r="G133" s="288"/>
      <c r="H133" s="151" t="s">
        <v>169</v>
      </c>
      <c r="I133" s="196" t="s">
        <v>170</v>
      </c>
      <c r="J133" s="126" t="s">
        <v>46</v>
      </c>
      <c r="K133" s="205" t="s">
        <v>46</v>
      </c>
      <c r="L133" s="202" t="s">
        <v>46</v>
      </c>
      <c r="M133" s="154"/>
      <c r="N133" s="33" t="s">
        <v>117</v>
      </c>
      <c r="O133" s="151"/>
      <c r="P133" s="154"/>
      <c r="Q133" s="119">
        <v>6</v>
      </c>
      <c r="R133" s="41">
        <v>3</v>
      </c>
      <c r="S133" s="42">
        <f>+Q133*R133</f>
        <v>18</v>
      </c>
      <c r="T133" s="120" t="str">
        <f>IF(S133&lt;2,"O",IF(S133&lt;=4,"(B)",IF(S133&lt;=8,"(M)",IF(S133&lt;=20,"(A)","(MA)"))))</f>
        <v>(A)</v>
      </c>
      <c r="U133" s="33">
        <v>25</v>
      </c>
      <c r="V133" s="42">
        <f>+S133*U133</f>
        <v>450</v>
      </c>
      <c r="W133" s="44" t="s">
        <v>47</v>
      </c>
      <c r="X133" s="45" t="str">
        <f>IF(W133="I","No aceptable",IF(W133="II","N0 Aceptable con Control Especifico",IF(W133=0,"","Aceptable")))</f>
        <v>N0 Aceptable con Control Especifico</v>
      </c>
      <c r="Y133" s="151">
        <v>60</v>
      </c>
      <c r="Z133" s="151"/>
      <c r="AA133" s="138"/>
      <c r="AB133" s="206" t="s">
        <v>248</v>
      </c>
      <c r="AC133" s="151"/>
      <c r="AD133" s="151"/>
      <c r="AE133" s="198" t="s">
        <v>230</v>
      </c>
    </row>
    <row r="134" spans="1:31" ht="128.25" customHeight="1">
      <c r="A134" s="282"/>
      <c r="B134" s="304"/>
      <c r="C134" s="132"/>
      <c r="D134" s="132"/>
      <c r="E134" s="266"/>
      <c r="F134" s="269" t="s">
        <v>113</v>
      </c>
      <c r="G134" s="269"/>
      <c r="H134" s="33" t="s">
        <v>114</v>
      </c>
      <c r="I134" s="33" t="s">
        <v>115</v>
      </c>
      <c r="J134" s="69" t="s">
        <v>46</v>
      </c>
      <c r="K134" s="69" t="s">
        <v>46</v>
      </c>
      <c r="L134" s="69" t="s">
        <v>116</v>
      </c>
      <c r="M134" s="33"/>
      <c r="N134" s="33" t="s">
        <v>117</v>
      </c>
      <c r="O134" s="33"/>
      <c r="P134" s="33"/>
      <c r="Q134" s="119">
        <v>6</v>
      </c>
      <c r="R134" s="41">
        <v>3</v>
      </c>
      <c r="S134" s="42">
        <f>+Q134*R134</f>
        <v>18</v>
      </c>
      <c r="T134" s="120" t="str">
        <f>IF(S134&lt;2,"O",IF(S134&lt;=4,"(B)",IF(S134&lt;=8,"(M)",IF(S134&lt;=20,"(A)","(MA)"))))</f>
        <v>(A)</v>
      </c>
      <c r="U134" s="33">
        <v>25</v>
      </c>
      <c r="V134" s="42">
        <f>+S134*U134</f>
        <v>450</v>
      </c>
      <c r="W134" s="44" t="s">
        <v>47</v>
      </c>
      <c r="X134" s="45" t="str">
        <f>IF(W134="I","No aceptable",IF(W134="II","N0 Aceptable con Control Especifico",IF(W134=0,"","Aceptable")))</f>
        <v>N0 Aceptable con Control Especifico</v>
      </c>
      <c r="Y134" s="33">
        <v>1</v>
      </c>
      <c r="Z134" s="33"/>
      <c r="AA134" s="33"/>
      <c r="AB134" s="74" t="s">
        <v>118</v>
      </c>
      <c r="AC134" s="132"/>
      <c r="AD134" s="132"/>
      <c r="AE134" s="133" t="s">
        <v>49</v>
      </c>
    </row>
    <row r="135" spans="1:31" ht="160.5" customHeight="1">
      <c r="A135" s="282"/>
      <c r="B135" s="304"/>
      <c r="C135" s="132"/>
      <c r="D135" s="132"/>
      <c r="E135" s="266"/>
      <c r="F135" s="302" t="s">
        <v>159</v>
      </c>
      <c r="G135" s="302"/>
      <c r="H135" s="159" t="s">
        <v>249</v>
      </c>
      <c r="I135" s="175" t="s">
        <v>218</v>
      </c>
      <c r="J135" s="176"/>
      <c r="K135" s="176"/>
      <c r="L135" s="176"/>
      <c r="M135" s="154"/>
      <c r="N135" s="154"/>
      <c r="O135" s="151" t="s">
        <v>56</v>
      </c>
      <c r="P135" s="154"/>
      <c r="Q135" s="179">
        <v>2</v>
      </c>
      <c r="R135" s="161">
        <v>3</v>
      </c>
      <c r="S135" s="162">
        <v>6</v>
      </c>
      <c r="T135" s="180" t="s">
        <v>205</v>
      </c>
      <c r="U135" s="151">
        <v>10</v>
      </c>
      <c r="V135" s="162">
        <v>60</v>
      </c>
      <c r="W135" s="164" t="s">
        <v>171</v>
      </c>
      <c r="X135" s="181" t="str">
        <f>IF(W135="I","No aceptable",IF(W135="II","N0 Aceptable",IF(W135=0,"","Aceptable")))</f>
        <v>Aceptable</v>
      </c>
      <c r="Y135" s="182">
        <v>2</v>
      </c>
      <c r="Z135" s="197" t="s">
        <v>250</v>
      </c>
      <c r="AA135" s="159" t="s">
        <v>251</v>
      </c>
      <c r="AB135" s="197" t="s">
        <v>252</v>
      </c>
      <c r="AC135" s="154"/>
      <c r="AD135" s="154" t="s">
        <v>253</v>
      </c>
      <c r="AE135" s="207" t="s">
        <v>208</v>
      </c>
    </row>
    <row r="136" spans="1:31" ht="108.75" customHeight="1">
      <c r="A136" s="305" t="s">
        <v>254</v>
      </c>
      <c r="B136" s="301"/>
      <c r="C136" s="132"/>
      <c r="D136" s="157"/>
      <c r="E136" s="266" t="s">
        <v>51</v>
      </c>
      <c r="F136" s="288" t="s">
        <v>247</v>
      </c>
      <c r="G136" s="288"/>
      <c r="H136" s="33" t="s">
        <v>169</v>
      </c>
      <c r="I136" s="167" t="s">
        <v>170</v>
      </c>
      <c r="J136" s="69" t="s">
        <v>46</v>
      </c>
      <c r="K136" s="195" t="s">
        <v>46</v>
      </c>
      <c r="L136" s="171" t="s">
        <v>46</v>
      </c>
      <c r="M136" s="47"/>
      <c r="N136" s="33" t="s">
        <v>117</v>
      </c>
      <c r="O136" s="33"/>
      <c r="P136" s="47"/>
      <c r="Q136" s="119">
        <v>6</v>
      </c>
      <c r="R136" s="41">
        <v>3</v>
      </c>
      <c r="S136" s="42">
        <f>+Q136*R136</f>
        <v>18</v>
      </c>
      <c r="T136" s="120" t="str">
        <f>IF(S136&lt;2,"O",IF(S136&lt;=4,"(B)",IF(S136&lt;=8,"(M)",IF(S136&lt;=20,"(A)","(MA)"))))</f>
        <v>(A)</v>
      </c>
      <c r="U136" s="33">
        <v>25</v>
      </c>
      <c r="V136" s="42">
        <f>+S136*U136</f>
        <v>450</v>
      </c>
      <c r="W136" s="44" t="s">
        <v>47</v>
      </c>
      <c r="X136" s="156" t="str">
        <f>IF(W136="I","No aceptable",IF(W136="II","N0 Aceptable con Control Especifico",IF(W136=0,"","Aceptable")))</f>
        <v>N0 Aceptable con Control Especifico</v>
      </c>
      <c r="Y136" s="33">
        <v>60</v>
      </c>
      <c r="Z136" s="33"/>
      <c r="AA136" s="138"/>
      <c r="AB136" s="74" t="s">
        <v>255</v>
      </c>
      <c r="AC136" s="33"/>
      <c r="AD136" s="33" t="s">
        <v>256</v>
      </c>
      <c r="AE136" s="168" t="s">
        <v>230</v>
      </c>
    </row>
    <row r="137" spans="1:31" ht="126.75" customHeight="1">
      <c r="A137" s="305"/>
      <c r="B137" s="301"/>
      <c r="C137" s="132"/>
      <c r="D137" s="157"/>
      <c r="E137" s="266"/>
      <c r="F137" s="306" t="s">
        <v>159</v>
      </c>
      <c r="G137" s="306"/>
      <c r="H137" s="33" t="s">
        <v>257</v>
      </c>
      <c r="I137" s="56" t="s">
        <v>258</v>
      </c>
      <c r="J137" s="69" t="s">
        <v>46</v>
      </c>
      <c r="K137" s="208" t="s">
        <v>46</v>
      </c>
      <c r="L137" s="208" t="s">
        <v>46</v>
      </c>
      <c r="M137" s="132"/>
      <c r="N137" s="33" t="s">
        <v>117</v>
      </c>
      <c r="O137" s="33"/>
      <c r="P137" s="47"/>
      <c r="Q137" s="119">
        <v>6</v>
      </c>
      <c r="R137" s="41">
        <v>3</v>
      </c>
      <c r="S137" s="42">
        <f>+Q137*R137</f>
        <v>18</v>
      </c>
      <c r="T137" s="120" t="str">
        <f>IF(S137&lt;2,"O",IF(S137&lt;=4,"(B)",IF(S137&lt;=8,"(M)",IF(S137&lt;=20,"(A)","(MA)"))))</f>
        <v>(A)</v>
      </c>
      <c r="U137" s="33">
        <v>25</v>
      </c>
      <c r="V137" s="42">
        <f>+S137*U137</f>
        <v>450</v>
      </c>
      <c r="W137" s="44" t="s">
        <v>47</v>
      </c>
      <c r="X137" s="156" t="str">
        <f>IF(W137="I","No aceptable",IF(W137="II","N0 Aceptable con Control Especifico",IF(W137=0,"","Aceptable")))</f>
        <v>N0 Aceptable con Control Especifico</v>
      </c>
      <c r="Y137" s="33">
        <v>60</v>
      </c>
      <c r="Z137" s="132"/>
      <c r="AA137" s="132"/>
      <c r="AB137" s="74" t="s">
        <v>259</v>
      </c>
      <c r="AC137" s="132"/>
      <c r="AD137" s="132"/>
      <c r="AE137" s="209" t="s">
        <v>260</v>
      </c>
    </row>
    <row r="138" spans="1:31" ht="231">
      <c r="A138" s="305"/>
      <c r="B138" s="301"/>
      <c r="C138" s="97"/>
      <c r="D138" s="97"/>
      <c r="E138" s="266"/>
      <c r="F138" s="284" t="s">
        <v>102</v>
      </c>
      <c r="G138" s="284"/>
      <c r="H138" s="151" t="s">
        <v>186</v>
      </c>
      <c r="I138" s="151" t="s">
        <v>187</v>
      </c>
      <c r="J138" s="152" t="s">
        <v>46</v>
      </c>
      <c r="K138" s="153" t="s">
        <v>46</v>
      </c>
      <c r="L138" s="152" t="s">
        <v>188</v>
      </c>
      <c r="M138" s="154"/>
      <c r="N138" s="33" t="s">
        <v>117</v>
      </c>
      <c r="O138" s="47"/>
      <c r="P138" s="155"/>
      <c r="Q138" s="119">
        <v>6</v>
      </c>
      <c r="R138" s="41">
        <v>3</v>
      </c>
      <c r="S138" s="42">
        <f>+Q138*R138</f>
        <v>18</v>
      </c>
      <c r="T138" s="120" t="str">
        <f>IF(S138&lt;2,"O",IF(S138&lt;=4,"(B)",IF(S138&lt;=8,"(M)",IF(S138&lt;=20,"(A)","(MA)"))))</f>
        <v>(A)</v>
      </c>
      <c r="U138" s="33">
        <v>25</v>
      </c>
      <c r="V138" s="42">
        <f>+S138*U138</f>
        <v>450</v>
      </c>
      <c r="W138" s="44" t="s">
        <v>47</v>
      </c>
      <c r="X138" s="45" t="str">
        <f>IF(W138="I","No aceptable",IF(W138="II","N0 Aceptable con Control Especifico",IF(W138=0,"","Aceptable")))</f>
        <v>N0 Aceptable con Control Especifico</v>
      </c>
      <c r="Y138" s="33">
        <v>3</v>
      </c>
      <c r="Z138" s="47"/>
      <c r="AA138" s="47"/>
      <c r="AB138" s="138" t="s">
        <v>189</v>
      </c>
      <c r="AC138" s="47"/>
      <c r="AD138" s="47"/>
      <c r="AE138" s="48" t="s">
        <v>157</v>
      </c>
    </row>
    <row r="139" spans="1:31" ht="186">
      <c r="A139" s="305"/>
      <c r="B139" s="301"/>
      <c r="C139" s="97"/>
      <c r="D139" s="97"/>
      <c r="E139" s="266"/>
      <c r="F139" s="269" t="s">
        <v>113</v>
      </c>
      <c r="G139" s="269"/>
      <c r="H139" s="33" t="s">
        <v>114</v>
      </c>
      <c r="I139" s="33" t="s">
        <v>115</v>
      </c>
      <c r="J139" s="69" t="s">
        <v>46</v>
      </c>
      <c r="K139" s="69" t="s">
        <v>46</v>
      </c>
      <c r="L139" s="69" t="s">
        <v>116</v>
      </c>
      <c r="M139" s="33"/>
      <c r="N139" s="33" t="s">
        <v>117</v>
      </c>
      <c r="O139" s="33"/>
      <c r="P139" s="33"/>
      <c r="Q139" s="119">
        <v>6</v>
      </c>
      <c r="R139" s="41">
        <v>3</v>
      </c>
      <c r="S139" s="42">
        <f>+Q139*R139</f>
        <v>18</v>
      </c>
      <c r="T139" s="120" t="str">
        <f>IF(S139&lt;2,"O",IF(S139&lt;=4,"(B)",IF(S139&lt;=8,"(M)",IF(S139&lt;=20,"(A)","(MA)"))))</f>
        <v>(A)</v>
      </c>
      <c r="U139" s="33">
        <v>25</v>
      </c>
      <c r="V139" s="42">
        <f>+S139*U139</f>
        <v>450</v>
      </c>
      <c r="W139" s="44" t="s">
        <v>47</v>
      </c>
      <c r="X139" s="45" t="str">
        <f>IF(W139="I","No aceptable",IF(W139="II","N0 Aceptable con Control Especifico",IF(W139=0,"","Aceptable")))</f>
        <v>N0 Aceptable con Control Especifico</v>
      </c>
      <c r="Y139" s="33">
        <v>1</v>
      </c>
      <c r="Z139" s="33"/>
      <c r="AA139" s="33"/>
      <c r="AB139" s="74" t="s">
        <v>118</v>
      </c>
      <c r="AC139" s="132"/>
      <c r="AD139" s="132"/>
      <c r="AE139" s="133" t="s">
        <v>49</v>
      </c>
    </row>
    <row r="140" spans="1:31" ht="409.5">
      <c r="A140" s="305"/>
      <c r="B140" s="301"/>
      <c r="C140" s="97"/>
      <c r="D140" s="97"/>
      <c r="E140" s="266"/>
      <c r="F140" s="288" t="s">
        <v>159</v>
      </c>
      <c r="G140" s="288"/>
      <c r="H140" s="56" t="s">
        <v>203</v>
      </c>
      <c r="I140" s="67" t="s">
        <v>218</v>
      </c>
      <c r="J140" s="68"/>
      <c r="K140" s="68"/>
      <c r="L140" s="68" t="s">
        <v>188</v>
      </c>
      <c r="M140" s="47"/>
      <c r="N140" s="47"/>
      <c r="O140" s="33" t="s">
        <v>56</v>
      </c>
      <c r="P140" s="47"/>
      <c r="Q140" s="40">
        <v>2</v>
      </c>
      <c r="R140" s="41">
        <v>3</v>
      </c>
      <c r="S140" s="42">
        <v>6</v>
      </c>
      <c r="T140" s="43" t="s">
        <v>205</v>
      </c>
      <c r="U140" s="33">
        <v>10</v>
      </c>
      <c r="V140" s="42">
        <v>60</v>
      </c>
      <c r="W140" s="44" t="s">
        <v>171</v>
      </c>
      <c r="X140" s="122" t="str">
        <f>IF(W140="I","No aceptable",IF(W140="II","N0 Aceptable",IF(W140=0,"","Aceptable")))</f>
        <v>Aceptable</v>
      </c>
      <c r="Y140" s="73">
        <v>60</v>
      </c>
      <c r="Z140" s="138" t="s">
        <v>219</v>
      </c>
      <c r="AA140" s="195"/>
      <c r="AB140" s="138" t="s">
        <v>220</v>
      </c>
      <c r="AC140" s="47"/>
      <c r="AD140" s="47" t="s">
        <v>207</v>
      </c>
      <c r="AE140" s="124" t="s">
        <v>208</v>
      </c>
    </row>
    <row r="141" spans="1:31" ht="390">
      <c r="A141" s="305"/>
      <c r="B141" s="301"/>
      <c r="C141" s="194"/>
      <c r="D141" s="194"/>
      <c r="E141" s="266"/>
      <c r="F141" s="284" t="s">
        <v>103</v>
      </c>
      <c r="G141" s="284"/>
      <c r="H141" s="56" t="s">
        <v>231</v>
      </c>
      <c r="I141" s="67" t="s">
        <v>232</v>
      </c>
      <c r="J141" s="68" t="s">
        <v>46</v>
      </c>
      <c r="K141" s="68" t="s">
        <v>46</v>
      </c>
      <c r="L141" s="68" t="s">
        <v>233</v>
      </c>
      <c r="M141" s="47"/>
      <c r="N141" s="47"/>
      <c r="O141" s="33" t="s">
        <v>56</v>
      </c>
      <c r="P141" s="47"/>
      <c r="Q141" s="40">
        <v>2</v>
      </c>
      <c r="R141" s="41">
        <v>3</v>
      </c>
      <c r="S141" s="42">
        <v>6</v>
      </c>
      <c r="T141" s="43" t="s">
        <v>91</v>
      </c>
      <c r="U141" s="33">
        <v>10</v>
      </c>
      <c r="V141" s="42">
        <v>60</v>
      </c>
      <c r="W141" s="44" t="s">
        <v>57</v>
      </c>
      <c r="X141" s="122" t="str">
        <f>IF(W141="I","No aceptable",IF(W141="II","N0 Aceptable",IF(W141=0,"","Aceptable")))</f>
        <v>Aceptable</v>
      </c>
      <c r="Y141" s="73">
        <v>1</v>
      </c>
      <c r="Z141" s="47"/>
      <c r="AA141" s="47"/>
      <c r="AB141" s="138" t="s">
        <v>130</v>
      </c>
      <c r="AC141" s="47"/>
      <c r="AD141" s="47"/>
      <c r="AE141" s="124" t="s">
        <v>60</v>
      </c>
    </row>
  </sheetData>
  <sheetProtection selectLockedCells="1" selectUnlockedCells="1"/>
  <mergeCells count="215">
    <mergeCell ref="A136:A141"/>
    <mergeCell ref="B136:B141"/>
    <mergeCell ref="E136:E141"/>
    <mergeCell ref="F136:G136"/>
    <mergeCell ref="F137:G137"/>
    <mergeCell ref="F138:G138"/>
    <mergeCell ref="F139:G139"/>
    <mergeCell ref="F140:G140"/>
    <mergeCell ref="F141:G141"/>
    <mergeCell ref="A132:A135"/>
    <mergeCell ref="B132:B135"/>
    <mergeCell ref="E132:E135"/>
    <mergeCell ref="F132:G132"/>
    <mergeCell ref="F133:G133"/>
    <mergeCell ref="F134:G134"/>
    <mergeCell ref="F135:G135"/>
    <mergeCell ref="A127:A131"/>
    <mergeCell ref="B127:B131"/>
    <mergeCell ref="E127:E131"/>
    <mergeCell ref="F127:G127"/>
    <mergeCell ref="F128:G128"/>
    <mergeCell ref="F129:G129"/>
    <mergeCell ref="F130:G130"/>
    <mergeCell ref="F131:G131"/>
    <mergeCell ref="A121:A126"/>
    <mergeCell ref="B121:B126"/>
    <mergeCell ref="E121:E126"/>
    <mergeCell ref="F121:G121"/>
    <mergeCell ref="F122:G122"/>
    <mergeCell ref="F123:G123"/>
    <mergeCell ref="F124:G124"/>
    <mergeCell ref="F126:G126"/>
    <mergeCell ref="A118:A120"/>
    <mergeCell ref="B118:B120"/>
    <mergeCell ref="E118:E120"/>
    <mergeCell ref="F118:G118"/>
    <mergeCell ref="F119:G119"/>
    <mergeCell ref="F120:G120"/>
    <mergeCell ref="A114:A117"/>
    <mergeCell ref="B114:B117"/>
    <mergeCell ref="E114:E117"/>
    <mergeCell ref="F114:G114"/>
    <mergeCell ref="F115:G115"/>
    <mergeCell ref="F116:G116"/>
    <mergeCell ref="F117:G117"/>
    <mergeCell ref="A110:A113"/>
    <mergeCell ref="B110:B113"/>
    <mergeCell ref="E110:E113"/>
    <mergeCell ref="F110:G110"/>
    <mergeCell ref="F111:G111"/>
    <mergeCell ref="F112:G112"/>
    <mergeCell ref="F113:G113"/>
    <mergeCell ref="A106:A109"/>
    <mergeCell ref="B106:B109"/>
    <mergeCell ref="F106:G106"/>
    <mergeCell ref="F107:G107"/>
    <mergeCell ref="F108:G108"/>
    <mergeCell ref="F109:G109"/>
    <mergeCell ref="A101:A105"/>
    <mergeCell ref="B101:B105"/>
    <mergeCell ref="F101:G101"/>
    <mergeCell ref="F102:G102"/>
    <mergeCell ref="F103:G103"/>
    <mergeCell ref="F104:G104"/>
    <mergeCell ref="F105:G105"/>
    <mergeCell ref="A96:A100"/>
    <mergeCell ref="B96:B100"/>
    <mergeCell ref="E96:E100"/>
    <mergeCell ref="F96:G96"/>
    <mergeCell ref="F97:G97"/>
    <mergeCell ref="F98:G98"/>
    <mergeCell ref="F99:G99"/>
    <mergeCell ref="F100:G100"/>
    <mergeCell ref="F89:G89"/>
    <mergeCell ref="F90:G90"/>
    <mergeCell ref="F91:G91"/>
    <mergeCell ref="B92:B95"/>
    <mergeCell ref="E92:E95"/>
    <mergeCell ref="F92:G92"/>
    <mergeCell ref="F93:G93"/>
    <mergeCell ref="F94:G94"/>
    <mergeCell ref="F95:G95"/>
    <mergeCell ref="F83:G83"/>
    <mergeCell ref="A84:A95"/>
    <mergeCell ref="B84:B87"/>
    <mergeCell ref="E84:E87"/>
    <mergeCell ref="F84:G84"/>
    <mergeCell ref="F85:G85"/>
    <mergeCell ref="F86:G86"/>
    <mergeCell ref="F87:G87"/>
    <mergeCell ref="B88:B91"/>
    <mergeCell ref="F88:G88"/>
    <mergeCell ref="F76:G76"/>
    <mergeCell ref="A77:A83"/>
    <mergeCell ref="B77:B83"/>
    <mergeCell ref="E77:E83"/>
    <mergeCell ref="F77:G77"/>
    <mergeCell ref="F78:G78"/>
    <mergeCell ref="F79:G79"/>
    <mergeCell ref="F80:G80"/>
    <mergeCell ref="F81:G81"/>
    <mergeCell ref="F82:G82"/>
    <mergeCell ref="A69:A76"/>
    <mergeCell ref="B69:B76"/>
    <mergeCell ref="E69:E76"/>
    <mergeCell ref="F69:G69"/>
    <mergeCell ref="F70:G70"/>
    <mergeCell ref="F71:G71"/>
    <mergeCell ref="F72:G72"/>
    <mergeCell ref="F73:G73"/>
    <mergeCell ref="F74:G74"/>
    <mergeCell ref="F75:G75"/>
    <mergeCell ref="A63:A68"/>
    <mergeCell ref="B63:B68"/>
    <mergeCell ref="E63:E68"/>
    <mergeCell ref="F63:G63"/>
    <mergeCell ref="F64:G64"/>
    <mergeCell ref="F65:G65"/>
    <mergeCell ref="F66:G66"/>
    <mergeCell ref="F67:G67"/>
    <mergeCell ref="F68:G68"/>
    <mergeCell ref="A59:A62"/>
    <mergeCell ref="B59:B62"/>
    <mergeCell ref="E59:E62"/>
    <mergeCell ref="F59:G59"/>
    <mergeCell ref="F60:G60"/>
    <mergeCell ref="F61:G61"/>
    <mergeCell ref="F62:G62"/>
    <mergeCell ref="F54:G54"/>
    <mergeCell ref="A55:A58"/>
    <mergeCell ref="B55:B58"/>
    <mergeCell ref="F55:G55"/>
    <mergeCell ref="F56:G56"/>
    <mergeCell ref="F57:G57"/>
    <mergeCell ref="F58:G58"/>
    <mergeCell ref="F47:G47"/>
    <mergeCell ref="A48:A53"/>
    <mergeCell ref="B48:B51"/>
    <mergeCell ref="F48:G48"/>
    <mergeCell ref="F49:G49"/>
    <mergeCell ref="F50:G50"/>
    <mergeCell ref="F51:G51"/>
    <mergeCell ref="B52:B54"/>
    <mergeCell ref="F52:G52"/>
    <mergeCell ref="F53:G53"/>
    <mergeCell ref="A40:A47"/>
    <mergeCell ref="B40:B42"/>
    <mergeCell ref="F40:G40"/>
    <mergeCell ref="F41:G41"/>
    <mergeCell ref="F42:G42"/>
    <mergeCell ref="F43:G43"/>
    <mergeCell ref="B44:B47"/>
    <mergeCell ref="F44:G44"/>
    <mergeCell ref="F45:G45"/>
    <mergeCell ref="F46:G46"/>
    <mergeCell ref="A36:A39"/>
    <mergeCell ref="B36:B37"/>
    <mergeCell ref="E36:E39"/>
    <mergeCell ref="F36:G36"/>
    <mergeCell ref="F37:G37"/>
    <mergeCell ref="B38:B39"/>
    <mergeCell ref="F38:G38"/>
    <mergeCell ref="F39:G39"/>
    <mergeCell ref="A32:A35"/>
    <mergeCell ref="B32:B33"/>
    <mergeCell ref="E32:E35"/>
    <mergeCell ref="F32:G32"/>
    <mergeCell ref="F33:G33"/>
    <mergeCell ref="F34:G34"/>
    <mergeCell ref="F35:G35"/>
    <mergeCell ref="A26:A31"/>
    <mergeCell ref="E26:E31"/>
    <mergeCell ref="F26:G26"/>
    <mergeCell ref="F27:G27"/>
    <mergeCell ref="F28:G28"/>
    <mergeCell ref="B29:B31"/>
    <mergeCell ref="F29:G29"/>
    <mergeCell ref="F30:G30"/>
    <mergeCell ref="F31:G31"/>
    <mergeCell ref="A22:A25"/>
    <mergeCell ref="B22:B23"/>
    <mergeCell ref="E22:E25"/>
    <mergeCell ref="F22:G22"/>
    <mergeCell ref="F23:G23"/>
    <mergeCell ref="F24:G24"/>
    <mergeCell ref="F25:G25"/>
    <mergeCell ref="A14:A17"/>
    <mergeCell ref="F14:G14"/>
    <mergeCell ref="F15:G15"/>
    <mergeCell ref="F16:G16"/>
    <mergeCell ref="F17:G17"/>
    <mergeCell ref="A18:A21"/>
    <mergeCell ref="F18:G18"/>
    <mergeCell ref="F19:G19"/>
    <mergeCell ref="F20:G20"/>
    <mergeCell ref="F21:G21"/>
    <mergeCell ref="Q6:X6"/>
    <mergeCell ref="Z6:AD6"/>
    <mergeCell ref="AE6:AE7"/>
    <mergeCell ref="F7:G7"/>
    <mergeCell ref="A8:A13"/>
    <mergeCell ref="F8:G8"/>
    <mergeCell ref="F9:G9"/>
    <mergeCell ref="F10:G10"/>
    <mergeCell ref="F11:G11"/>
    <mergeCell ref="A1:AE1"/>
    <mergeCell ref="A6:A7"/>
    <mergeCell ref="B6:B7"/>
    <mergeCell ref="C6:D6"/>
    <mergeCell ref="E6:E7"/>
    <mergeCell ref="F6:G6"/>
    <mergeCell ref="H6:H7"/>
    <mergeCell ref="I6:I7"/>
    <mergeCell ref="J6:L6"/>
    <mergeCell ref="M6:P6"/>
  </mergeCells>
  <conditionalFormatting sqref="X11:X13 X116 X125">
    <cfRule type="cellIs" priority="1" dxfId="56" operator="equal" stopIfTrue="1">
      <formula>"N0 Aceptable"</formula>
    </cfRule>
  </conditionalFormatting>
  <conditionalFormatting sqref="T11:T13 T116 T125">
    <cfRule type="cellIs" priority="2" dxfId="5" operator="equal" stopIfTrue="1">
      <formula>"o"</formula>
    </cfRule>
  </conditionalFormatting>
  <conditionalFormatting sqref="W11:W13 W116 W125">
    <cfRule type="cellIs" priority="3" dxfId="5" operator="equal" stopIfTrue="1">
      <formula>"O"</formula>
    </cfRule>
  </conditionalFormatting>
  <conditionalFormatting sqref="T19">
    <cfRule type="cellIs" priority="4" dxfId="5" operator="equal" stopIfTrue="1">
      <formula>"o"</formula>
    </cfRule>
  </conditionalFormatting>
  <conditionalFormatting sqref="W19">
    <cfRule type="cellIs" priority="5" dxfId="5" operator="equal" stopIfTrue="1">
      <formula>"O"</formula>
    </cfRule>
  </conditionalFormatting>
  <conditionalFormatting sqref="X19">
    <cfRule type="cellIs" priority="6" dxfId="56" operator="equal" stopIfTrue="1">
      <formula>"N0 Aceptable"</formula>
    </cfRule>
  </conditionalFormatting>
  <conditionalFormatting sqref="T21">
    <cfRule type="cellIs" priority="7" dxfId="5" operator="equal" stopIfTrue="1">
      <formula>"o"</formula>
    </cfRule>
  </conditionalFormatting>
  <conditionalFormatting sqref="W21">
    <cfRule type="cellIs" priority="8" dxfId="5" operator="equal" stopIfTrue="1">
      <formula>"O"</formula>
    </cfRule>
  </conditionalFormatting>
  <conditionalFormatting sqref="X21">
    <cfRule type="cellIs" priority="9" dxfId="56" operator="equal" stopIfTrue="1">
      <formula>"N0 Aceptable"</formula>
    </cfRule>
  </conditionalFormatting>
  <conditionalFormatting sqref="X66">
    <cfRule type="cellIs" priority="10" dxfId="56" operator="equal" stopIfTrue="1">
      <formula>"N0 Aceptable"</formula>
    </cfRule>
  </conditionalFormatting>
  <conditionalFormatting sqref="T66">
    <cfRule type="cellIs" priority="11" dxfId="5" operator="equal" stopIfTrue="1">
      <formula>"o"</formula>
    </cfRule>
  </conditionalFormatting>
  <conditionalFormatting sqref="W66">
    <cfRule type="cellIs" priority="12" dxfId="5" operator="equal" stopIfTrue="1">
      <formula>"O"</formula>
    </cfRule>
  </conditionalFormatting>
  <conditionalFormatting sqref="T40">
    <cfRule type="cellIs" priority="13" dxfId="5" operator="equal" stopIfTrue="1">
      <formula>"o"</formula>
    </cfRule>
  </conditionalFormatting>
  <conditionalFormatting sqref="W40">
    <cfRule type="cellIs" priority="14" dxfId="5" operator="equal" stopIfTrue="1">
      <formula>"O"</formula>
    </cfRule>
  </conditionalFormatting>
  <conditionalFormatting sqref="X40">
    <cfRule type="cellIs" priority="15" dxfId="4" operator="equal" stopIfTrue="1">
      <formula>"ACEPTABLE"</formula>
    </cfRule>
    <cfRule type="cellIs" priority="16" dxfId="3" operator="equal" stopIfTrue="1">
      <formula>"NO ACEPTABLE"</formula>
    </cfRule>
  </conditionalFormatting>
  <conditionalFormatting sqref="X79">
    <cfRule type="cellIs" priority="17" dxfId="56" operator="equal" stopIfTrue="1">
      <formula>"N0 Aceptable"</formula>
    </cfRule>
  </conditionalFormatting>
  <conditionalFormatting sqref="T114">
    <cfRule type="cellIs" priority="18" dxfId="5" operator="equal" stopIfTrue="1">
      <formula>"o"</formula>
    </cfRule>
  </conditionalFormatting>
  <conditionalFormatting sqref="W114">
    <cfRule type="cellIs" priority="19" dxfId="5" operator="equal" stopIfTrue="1">
      <formula>"O"</formula>
    </cfRule>
  </conditionalFormatting>
  <conditionalFormatting sqref="T71">
    <cfRule type="cellIs" priority="20" dxfId="5" operator="equal" stopIfTrue="1">
      <formula>"o"</formula>
    </cfRule>
  </conditionalFormatting>
  <conditionalFormatting sqref="W71">
    <cfRule type="cellIs" priority="21" dxfId="5" operator="equal" stopIfTrue="1">
      <formula>"O"</formula>
    </cfRule>
  </conditionalFormatting>
  <conditionalFormatting sqref="T79">
    <cfRule type="cellIs" priority="22" dxfId="5" operator="equal" stopIfTrue="1">
      <formula>"o"</formula>
    </cfRule>
  </conditionalFormatting>
  <conditionalFormatting sqref="W79">
    <cfRule type="cellIs" priority="23" dxfId="5" operator="equal" stopIfTrue="1">
      <formula>"O"</formula>
    </cfRule>
  </conditionalFormatting>
  <conditionalFormatting sqref="T72">
    <cfRule type="cellIs" priority="24" dxfId="5" operator="equal" stopIfTrue="1">
      <formula>"o"</formula>
    </cfRule>
  </conditionalFormatting>
  <conditionalFormatting sqref="W72">
    <cfRule type="cellIs" priority="25" dxfId="5" operator="equal" stopIfTrue="1">
      <formula>"O"</formula>
    </cfRule>
  </conditionalFormatting>
  <conditionalFormatting sqref="T73">
    <cfRule type="cellIs" priority="26" dxfId="5" operator="equal" stopIfTrue="1">
      <formula>"o"</formula>
    </cfRule>
  </conditionalFormatting>
  <conditionalFormatting sqref="W73">
    <cfRule type="cellIs" priority="27" dxfId="5" operator="equal" stopIfTrue="1">
      <formula>"O"</formula>
    </cfRule>
  </conditionalFormatting>
  <conditionalFormatting sqref="X73">
    <cfRule type="cellIs" priority="28" dxfId="56" operator="equal" stopIfTrue="1">
      <formula>"N0 Aceptable"</formula>
    </cfRule>
  </conditionalFormatting>
  <conditionalFormatting sqref="T124">
    <cfRule type="cellIs" priority="29" dxfId="5" operator="equal" stopIfTrue="1">
      <formula>"o"</formula>
    </cfRule>
  </conditionalFormatting>
  <conditionalFormatting sqref="W124">
    <cfRule type="cellIs" priority="30" dxfId="5" operator="equal" stopIfTrue="1">
      <formula>"O"</formula>
    </cfRule>
  </conditionalFormatting>
  <conditionalFormatting sqref="T123">
    <cfRule type="cellIs" priority="31" dxfId="5" operator="equal" stopIfTrue="1">
      <formula>"o"</formula>
    </cfRule>
  </conditionalFormatting>
  <conditionalFormatting sqref="W123">
    <cfRule type="cellIs" priority="32" dxfId="5" operator="equal" stopIfTrue="1">
      <formula>"O"</formula>
    </cfRule>
  </conditionalFormatting>
  <conditionalFormatting sqref="X123">
    <cfRule type="cellIs" priority="33" dxfId="56" operator="equal" stopIfTrue="1">
      <formula>"N0 Aceptable"</formula>
    </cfRule>
  </conditionalFormatting>
  <conditionalFormatting sqref="X114">
    <cfRule type="cellIs" priority="34" dxfId="4" operator="equal" stopIfTrue="1">
      <formula>"ACEPTABLE"</formula>
    </cfRule>
    <cfRule type="cellIs" priority="35" dxfId="3" operator="equal" stopIfTrue="1">
      <formula>"NO ACEPTABLE"</formula>
    </cfRule>
  </conditionalFormatting>
  <conditionalFormatting sqref="X124">
    <cfRule type="cellIs" priority="36" dxfId="4" operator="equal" stopIfTrue="1">
      <formula>"ACEPTABLE"</formula>
    </cfRule>
    <cfRule type="cellIs" priority="37" dxfId="3" operator="equal" stopIfTrue="1">
      <formula>"NO ACEPTABLE"</formula>
    </cfRule>
  </conditionalFormatting>
  <conditionalFormatting sqref="X10">
    <cfRule type="cellIs" priority="38" dxfId="56" operator="equal" stopIfTrue="1">
      <formula>"N0 Aceptable"</formula>
    </cfRule>
  </conditionalFormatting>
  <conditionalFormatting sqref="W122">
    <cfRule type="cellIs" priority="39" dxfId="5" operator="equal" stopIfTrue="1">
      <formula>"O"</formula>
    </cfRule>
  </conditionalFormatting>
  <conditionalFormatting sqref="T121">
    <cfRule type="cellIs" priority="40" dxfId="5" operator="equal" stopIfTrue="1">
      <formula>"o"</formula>
    </cfRule>
  </conditionalFormatting>
  <conditionalFormatting sqref="W121">
    <cfRule type="cellIs" priority="41" dxfId="5" operator="equal" stopIfTrue="1">
      <formula>"O"</formula>
    </cfRule>
  </conditionalFormatting>
  <conditionalFormatting sqref="X121">
    <cfRule type="cellIs" priority="42" dxfId="4" operator="equal" stopIfTrue="1">
      <formula>"ACEPTABLE"</formula>
    </cfRule>
    <cfRule type="cellIs" priority="43" dxfId="3" operator="equal" stopIfTrue="1">
      <formula>"NO ACEPTABLE"</formula>
    </cfRule>
  </conditionalFormatting>
  <conditionalFormatting sqref="T122">
    <cfRule type="cellIs" priority="44" dxfId="5" operator="equal" stopIfTrue="1">
      <formula>"o"</formula>
    </cfRule>
  </conditionalFormatting>
  <conditionalFormatting sqref="X122">
    <cfRule type="cellIs" priority="45" dxfId="56" operator="equal" stopIfTrue="1">
      <formula>"N0 Aceptable"</formula>
    </cfRule>
  </conditionalFormatting>
  <conditionalFormatting sqref="T135">
    <cfRule type="cellIs" priority="46" dxfId="5" operator="equal" stopIfTrue="1">
      <formula>"o"</formula>
    </cfRule>
  </conditionalFormatting>
  <conditionalFormatting sqref="W135">
    <cfRule type="cellIs" priority="47" dxfId="5" operator="equal" stopIfTrue="1">
      <formula>"O"</formula>
    </cfRule>
  </conditionalFormatting>
  <conditionalFormatting sqref="X135">
    <cfRule type="cellIs" priority="48" dxfId="56" operator="equal" stopIfTrue="1">
      <formula>"N0 Aceptable"</formula>
    </cfRule>
  </conditionalFormatting>
  <conditionalFormatting sqref="X71:X72">
    <cfRule type="cellIs" priority="49" dxfId="4" operator="equal" stopIfTrue="1">
      <formula>"ACEPTABLE"</formula>
    </cfRule>
    <cfRule type="cellIs" priority="50" dxfId="3" operator="equal" stopIfTrue="1">
      <formula>"NO ACEPTABLE"</formula>
    </cfRule>
  </conditionalFormatting>
  <conditionalFormatting sqref="T133">
    <cfRule type="cellIs" priority="51" dxfId="5" operator="equal" stopIfTrue="1">
      <formula>"o"</formula>
    </cfRule>
  </conditionalFormatting>
  <conditionalFormatting sqref="W133">
    <cfRule type="cellIs" priority="52" dxfId="5" operator="equal" stopIfTrue="1">
      <formula>"O"</formula>
    </cfRule>
  </conditionalFormatting>
  <conditionalFormatting sqref="X133">
    <cfRule type="cellIs" priority="53" dxfId="4" operator="equal" stopIfTrue="1">
      <formula>"ACEPTABLE"</formula>
    </cfRule>
    <cfRule type="cellIs" priority="54" dxfId="3" operator="equal" stopIfTrue="1">
      <formula>"NO ACEPTABLE"</formula>
    </cfRule>
  </conditionalFormatting>
  <conditionalFormatting sqref="T18">
    <cfRule type="cellIs" priority="55" dxfId="5" operator="equal" stopIfTrue="1">
      <formula>"o"</formula>
    </cfRule>
  </conditionalFormatting>
  <conditionalFormatting sqref="W18">
    <cfRule type="cellIs" priority="56" dxfId="5" operator="equal" stopIfTrue="1">
      <formula>"O"</formula>
    </cfRule>
  </conditionalFormatting>
  <conditionalFormatting sqref="T8 T10">
    <cfRule type="cellIs" priority="57" dxfId="5" operator="equal" stopIfTrue="1">
      <formula>"o"</formula>
    </cfRule>
  </conditionalFormatting>
  <conditionalFormatting sqref="W10">
    <cfRule type="cellIs" priority="58" dxfId="5" operator="equal" stopIfTrue="1">
      <formula>"O"</formula>
    </cfRule>
  </conditionalFormatting>
  <conditionalFormatting sqref="X31">
    <cfRule type="cellIs" priority="59" dxfId="56" operator="equal" stopIfTrue="1">
      <formula>"N0 Aceptable"</formula>
    </cfRule>
  </conditionalFormatting>
  <conditionalFormatting sqref="T27">
    <cfRule type="cellIs" priority="60" dxfId="5" operator="equal" stopIfTrue="1">
      <formula>"o"</formula>
    </cfRule>
  </conditionalFormatting>
  <conditionalFormatting sqref="W27">
    <cfRule type="cellIs" priority="61" dxfId="5" operator="equal" stopIfTrue="1">
      <formula>"O"</formula>
    </cfRule>
  </conditionalFormatting>
  <conditionalFormatting sqref="X18">
    <cfRule type="cellIs" priority="62" dxfId="4" operator="equal" stopIfTrue="1">
      <formula>"ACEPTABLE"</formula>
    </cfRule>
    <cfRule type="cellIs" priority="63" dxfId="3" operator="equal" stopIfTrue="1">
      <formula>"NO ACEPTABLE"</formula>
    </cfRule>
  </conditionalFormatting>
  <conditionalFormatting sqref="T22">
    <cfRule type="cellIs" priority="64" dxfId="5" operator="equal" stopIfTrue="1">
      <formula>"o"</formula>
    </cfRule>
  </conditionalFormatting>
  <conditionalFormatting sqref="W22">
    <cfRule type="cellIs" priority="65" dxfId="5" operator="equal" stopIfTrue="1">
      <formula>"O"</formula>
    </cfRule>
  </conditionalFormatting>
  <conditionalFormatting sqref="T26">
    <cfRule type="cellIs" priority="66" dxfId="5" operator="equal" stopIfTrue="1">
      <formula>"o"</formula>
    </cfRule>
  </conditionalFormatting>
  <conditionalFormatting sqref="W26">
    <cfRule type="cellIs" priority="67" dxfId="5" operator="equal" stopIfTrue="1">
      <formula>"O"</formula>
    </cfRule>
  </conditionalFormatting>
  <conditionalFormatting sqref="X24">
    <cfRule type="cellIs" priority="68" dxfId="56" operator="equal" stopIfTrue="1">
      <formula>"N0 Aceptable"</formula>
    </cfRule>
  </conditionalFormatting>
  <conditionalFormatting sqref="T24">
    <cfRule type="cellIs" priority="69" dxfId="5" operator="equal" stopIfTrue="1">
      <formula>"o"</formula>
    </cfRule>
  </conditionalFormatting>
  <conditionalFormatting sqref="W24">
    <cfRule type="cellIs" priority="70" dxfId="5" operator="equal" stopIfTrue="1">
      <formula>"O"</formula>
    </cfRule>
  </conditionalFormatting>
  <conditionalFormatting sqref="X9">
    <cfRule type="cellIs" priority="71" dxfId="56" operator="equal" stopIfTrue="1">
      <formula>"N0 Aceptable"</formula>
    </cfRule>
  </conditionalFormatting>
  <conditionalFormatting sqref="T9">
    <cfRule type="cellIs" priority="72" dxfId="5" operator="equal" stopIfTrue="1">
      <formula>"o"</formula>
    </cfRule>
  </conditionalFormatting>
  <conditionalFormatting sqref="W9">
    <cfRule type="cellIs" priority="73" dxfId="5" operator="equal" stopIfTrue="1">
      <formula>"O"</formula>
    </cfRule>
  </conditionalFormatting>
  <conditionalFormatting sqref="X16">
    <cfRule type="cellIs" priority="74" dxfId="56" operator="equal" stopIfTrue="1">
      <formula>"N0 Aceptable"</formula>
    </cfRule>
  </conditionalFormatting>
  <conditionalFormatting sqref="T16">
    <cfRule type="cellIs" priority="75" dxfId="5" operator="equal" stopIfTrue="1">
      <formula>"o"</formula>
    </cfRule>
  </conditionalFormatting>
  <conditionalFormatting sqref="W16">
    <cfRule type="cellIs" priority="76" dxfId="5" operator="equal" stopIfTrue="1">
      <formula>"O"</formula>
    </cfRule>
  </conditionalFormatting>
  <conditionalFormatting sqref="X17">
    <cfRule type="cellIs" priority="77" dxfId="56" operator="equal" stopIfTrue="1">
      <formula>"N0 Aceptable"</formula>
    </cfRule>
  </conditionalFormatting>
  <conditionalFormatting sqref="T17">
    <cfRule type="cellIs" priority="78" dxfId="5" operator="equal" stopIfTrue="1">
      <formula>"o"</formula>
    </cfRule>
  </conditionalFormatting>
  <conditionalFormatting sqref="W17">
    <cfRule type="cellIs" priority="79" dxfId="5" operator="equal" stopIfTrue="1">
      <formula>"O"</formula>
    </cfRule>
  </conditionalFormatting>
  <conditionalFormatting sqref="X33">
    <cfRule type="cellIs" priority="80" dxfId="56" operator="equal" stopIfTrue="1">
      <formula>"N0 Aceptable"</formula>
    </cfRule>
  </conditionalFormatting>
  <conditionalFormatting sqref="T32">
    <cfRule type="cellIs" priority="81" dxfId="5" operator="equal" stopIfTrue="1">
      <formula>"o"</formula>
    </cfRule>
  </conditionalFormatting>
  <conditionalFormatting sqref="W32">
    <cfRule type="cellIs" priority="82" dxfId="5" operator="equal" stopIfTrue="1">
      <formula>"O"</formula>
    </cfRule>
  </conditionalFormatting>
  <conditionalFormatting sqref="X15">
    <cfRule type="cellIs" priority="83" dxfId="56" operator="equal" stopIfTrue="1">
      <formula>"N0 Aceptable"</formula>
    </cfRule>
  </conditionalFormatting>
  <conditionalFormatting sqref="T15">
    <cfRule type="cellIs" priority="84" dxfId="5" operator="equal" stopIfTrue="1">
      <formula>"o"</formula>
    </cfRule>
  </conditionalFormatting>
  <conditionalFormatting sqref="W15">
    <cfRule type="cellIs" priority="85" dxfId="5" operator="equal" stopIfTrue="1">
      <formula>"O"</formula>
    </cfRule>
  </conditionalFormatting>
  <conditionalFormatting sqref="T20">
    <cfRule type="cellIs" priority="86" dxfId="5" operator="equal" stopIfTrue="1">
      <formula>"o"</formula>
    </cfRule>
  </conditionalFormatting>
  <conditionalFormatting sqref="W20">
    <cfRule type="cellIs" priority="87" dxfId="5" operator="equal" stopIfTrue="1">
      <formula>"O"</formula>
    </cfRule>
  </conditionalFormatting>
  <conditionalFormatting sqref="X20">
    <cfRule type="cellIs" priority="88" dxfId="56" operator="equal" stopIfTrue="1">
      <formula>"N0 Aceptable"</formula>
    </cfRule>
  </conditionalFormatting>
  <conditionalFormatting sqref="T28">
    <cfRule type="cellIs" priority="89" dxfId="5" operator="equal" stopIfTrue="1">
      <formula>"o"</formula>
    </cfRule>
  </conditionalFormatting>
  <conditionalFormatting sqref="W28">
    <cfRule type="cellIs" priority="90" dxfId="5" operator="equal" stopIfTrue="1">
      <formula>"O"</formula>
    </cfRule>
  </conditionalFormatting>
  <conditionalFormatting sqref="X22">
    <cfRule type="cellIs" priority="91" dxfId="4" operator="equal" stopIfTrue="1">
      <formula>"ACEPTABLE"</formula>
    </cfRule>
    <cfRule type="cellIs" priority="92" dxfId="3" operator="equal" stopIfTrue="1">
      <formula>"NO ACEPTABLE"</formula>
    </cfRule>
  </conditionalFormatting>
  <conditionalFormatting sqref="T25">
    <cfRule type="cellIs" priority="93" dxfId="5" operator="equal" stopIfTrue="1">
      <formula>"o"</formula>
    </cfRule>
  </conditionalFormatting>
  <conditionalFormatting sqref="W25">
    <cfRule type="cellIs" priority="94" dxfId="5" operator="equal" stopIfTrue="1">
      <formula>"O"</formula>
    </cfRule>
  </conditionalFormatting>
  <conditionalFormatting sqref="X25">
    <cfRule type="cellIs" priority="95" dxfId="56" operator="equal" stopIfTrue="1">
      <formula>"N0 Aceptable"</formula>
    </cfRule>
  </conditionalFormatting>
  <conditionalFormatting sqref="X26">
    <cfRule type="cellIs" priority="96" dxfId="4" operator="equal" stopIfTrue="1">
      <formula>"ACEPTABLE"</formula>
    </cfRule>
    <cfRule type="cellIs" priority="97" dxfId="3" operator="equal" stopIfTrue="1">
      <formula>"NO ACEPTABLE"</formula>
    </cfRule>
  </conditionalFormatting>
  <conditionalFormatting sqref="X28">
    <cfRule type="cellIs" priority="98" dxfId="56" operator="equal" stopIfTrue="1">
      <formula>"N0 Aceptable"</formula>
    </cfRule>
  </conditionalFormatting>
  <conditionalFormatting sqref="T29">
    <cfRule type="cellIs" priority="99" dxfId="5" operator="equal" stopIfTrue="1">
      <formula>"o"</formula>
    </cfRule>
  </conditionalFormatting>
  <conditionalFormatting sqref="W29">
    <cfRule type="cellIs" priority="100" dxfId="5" operator="equal" stopIfTrue="1">
      <formula>"O"</formula>
    </cfRule>
  </conditionalFormatting>
  <conditionalFormatting sqref="X29">
    <cfRule type="cellIs" priority="101" dxfId="56" operator="equal" stopIfTrue="1">
      <formula>"N0 Aceptable"</formula>
    </cfRule>
  </conditionalFormatting>
  <conditionalFormatting sqref="T31">
    <cfRule type="cellIs" priority="102" dxfId="5" operator="equal" stopIfTrue="1">
      <formula>"o"</formula>
    </cfRule>
  </conditionalFormatting>
  <conditionalFormatting sqref="W31">
    <cfRule type="cellIs" priority="103" dxfId="5" operator="equal" stopIfTrue="1">
      <formula>"O"</formula>
    </cfRule>
  </conditionalFormatting>
  <conditionalFormatting sqref="X27">
    <cfRule type="cellIs" priority="104" dxfId="56" operator="equal" stopIfTrue="1">
      <formula>"N0 Aceptable"</formula>
    </cfRule>
  </conditionalFormatting>
  <conditionalFormatting sqref="T23">
    <cfRule type="cellIs" priority="105" dxfId="5" operator="equal" stopIfTrue="1">
      <formula>"o"</formula>
    </cfRule>
  </conditionalFormatting>
  <conditionalFormatting sqref="W23">
    <cfRule type="cellIs" priority="106" dxfId="5" operator="equal" stopIfTrue="1">
      <formula>"O"</formula>
    </cfRule>
  </conditionalFormatting>
  <conditionalFormatting sqref="X23">
    <cfRule type="cellIs" priority="107" dxfId="56" operator="equal" stopIfTrue="1">
      <formula>"N0 Aceptable"</formula>
    </cfRule>
  </conditionalFormatting>
  <conditionalFormatting sqref="T34">
    <cfRule type="cellIs" priority="108" dxfId="5" operator="equal" stopIfTrue="1">
      <formula>"o"</formula>
    </cfRule>
  </conditionalFormatting>
  <conditionalFormatting sqref="W34">
    <cfRule type="cellIs" priority="109" dxfId="5" operator="equal" stopIfTrue="1">
      <formula>"O"</formula>
    </cfRule>
  </conditionalFormatting>
  <conditionalFormatting sqref="X32">
    <cfRule type="cellIs" priority="110" dxfId="56" operator="equal" stopIfTrue="1">
      <formula>"N0 Aceptable"</formula>
    </cfRule>
  </conditionalFormatting>
  <conditionalFormatting sqref="T30">
    <cfRule type="cellIs" priority="111" dxfId="5" operator="equal" stopIfTrue="1">
      <formula>"o"</formula>
    </cfRule>
  </conditionalFormatting>
  <conditionalFormatting sqref="W30">
    <cfRule type="cellIs" priority="112" dxfId="5" operator="equal" stopIfTrue="1">
      <formula>"O"</formula>
    </cfRule>
  </conditionalFormatting>
  <conditionalFormatting sqref="X30">
    <cfRule type="cellIs" priority="113" dxfId="4" operator="equal" stopIfTrue="1">
      <formula>"ACEPTABLE"</formula>
    </cfRule>
    <cfRule type="cellIs" priority="114" dxfId="3" operator="equal" stopIfTrue="1">
      <formula>"NO ACEPTABLE"</formula>
    </cfRule>
  </conditionalFormatting>
  <conditionalFormatting sqref="T39">
    <cfRule type="cellIs" priority="115" dxfId="5" operator="equal" stopIfTrue="1">
      <formula>"o"</formula>
    </cfRule>
  </conditionalFormatting>
  <conditionalFormatting sqref="W39">
    <cfRule type="cellIs" priority="116" dxfId="5" operator="equal" stopIfTrue="1">
      <formula>"O"</formula>
    </cfRule>
  </conditionalFormatting>
  <conditionalFormatting sqref="X39">
    <cfRule type="cellIs" priority="117" dxfId="56" operator="equal" stopIfTrue="1">
      <formula>"N0 Aceptable"</formula>
    </cfRule>
  </conditionalFormatting>
  <conditionalFormatting sqref="T33">
    <cfRule type="cellIs" priority="118" dxfId="5" operator="equal" stopIfTrue="1">
      <formula>"o"</formula>
    </cfRule>
  </conditionalFormatting>
  <conditionalFormatting sqref="W33">
    <cfRule type="cellIs" priority="119" dxfId="5" operator="equal" stopIfTrue="1">
      <formula>"O"</formula>
    </cfRule>
  </conditionalFormatting>
  <conditionalFormatting sqref="X41">
    <cfRule type="cellIs" priority="120" dxfId="56" operator="equal" stopIfTrue="1">
      <formula>"N0 Aceptable"</formula>
    </cfRule>
  </conditionalFormatting>
  <conditionalFormatting sqref="T43">
    <cfRule type="cellIs" priority="121" dxfId="5" operator="equal" stopIfTrue="1">
      <formula>"o"</formula>
    </cfRule>
  </conditionalFormatting>
  <conditionalFormatting sqref="W43">
    <cfRule type="cellIs" priority="122" dxfId="5" operator="equal" stopIfTrue="1">
      <formula>"O"</formula>
    </cfRule>
  </conditionalFormatting>
  <conditionalFormatting sqref="X34">
    <cfRule type="cellIs" priority="123" dxfId="4" operator="equal" stopIfTrue="1">
      <formula>"ACEPTABLE"</formula>
    </cfRule>
    <cfRule type="cellIs" priority="124" dxfId="3" operator="equal" stopIfTrue="1">
      <formula>"NO ACEPTABLE"</formula>
    </cfRule>
  </conditionalFormatting>
  <conditionalFormatting sqref="T35">
    <cfRule type="cellIs" priority="125" dxfId="5" operator="equal" stopIfTrue="1">
      <formula>"o"</formula>
    </cfRule>
  </conditionalFormatting>
  <conditionalFormatting sqref="W35">
    <cfRule type="cellIs" priority="126" dxfId="5" operator="equal" stopIfTrue="1">
      <formula>"O"</formula>
    </cfRule>
  </conditionalFormatting>
  <conditionalFormatting sqref="X35">
    <cfRule type="cellIs" priority="127" dxfId="56" operator="equal" stopIfTrue="1">
      <formula>"N0 Aceptable"</formula>
    </cfRule>
  </conditionalFormatting>
  <conditionalFormatting sqref="T37">
    <cfRule type="cellIs" priority="128" dxfId="5" operator="equal" stopIfTrue="1">
      <formula>"o"</formula>
    </cfRule>
  </conditionalFormatting>
  <conditionalFormatting sqref="W37">
    <cfRule type="cellIs" priority="129" dxfId="5" operator="equal" stopIfTrue="1">
      <formula>"O"</formula>
    </cfRule>
  </conditionalFormatting>
  <conditionalFormatting sqref="X37">
    <cfRule type="cellIs" priority="130" dxfId="56" operator="equal" stopIfTrue="1">
      <formula>"N0 Aceptable"</formula>
    </cfRule>
  </conditionalFormatting>
  <conditionalFormatting sqref="T38">
    <cfRule type="cellIs" priority="131" dxfId="5" operator="equal" stopIfTrue="1">
      <formula>"o"</formula>
    </cfRule>
  </conditionalFormatting>
  <conditionalFormatting sqref="W38">
    <cfRule type="cellIs" priority="132" dxfId="5" operator="equal" stopIfTrue="1">
      <formula>"O"</formula>
    </cfRule>
  </conditionalFormatting>
  <conditionalFormatting sqref="X38">
    <cfRule type="cellIs" priority="133" dxfId="56" operator="equal" stopIfTrue="1">
      <formula>"N0 Aceptable"</formula>
    </cfRule>
  </conditionalFormatting>
  <conditionalFormatting sqref="T41">
    <cfRule type="cellIs" priority="134" dxfId="5" operator="equal" stopIfTrue="1">
      <formula>"o"</formula>
    </cfRule>
  </conditionalFormatting>
  <conditionalFormatting sqref="W41">
    <cfRule type="cellIs" priority="135" dxfId="5" operator="equal" stopIfTrue="1">
      <formula>"O"</formula>
    </cfRule>
  </conditionalFormatting>
  <conditionalFormatting sqref="T46">
    <cfRule type="cellIs" priority="136" dxfId="5" operator="equal" stopIfTrue="1">
      <formula>"o"</formula>
    </cfRule>
  </conditionalFormatting>
  <conditionalFormatting sqref="W46">
    <cfRule type="cellIs" priority="137" dxfId="5" operator="equal" stopIfTrue="1">
      <formula>"O"</formula>
    </cfRule>
  </conditionalFormatting>
  <conditionalFormatting sqref="X46">
    <cfRule type="cellIs" priority="138" dxfId="56" operator="equal" stopIfTrue="1">
      <formula>"N0 Aceptable"</formula>
    </cfRule>
  </conditionalFormatting>
  <conditionalFormatting sqref="X43">
    <cfRule type="cellIs" priority="139" dxfId="4" operator="equal" stopIfTrue="1">
      <formula>"ACEPTABLE"</formula>
    </cfRule>
    <cfRule type="cellIs" priority="140" dxfId="3" operator="equal" stopIfTrue="1">
      <formula>"NO ACEPTABLE"</formula>
    </cfRule>
  </conditionalFormatting>
  <conditionalFormatting sqref="T36">
    <cfRule type="cellIs" priority="141" dxfId="5" operator="equal" stopIfTrue="1">
      <formula>"o"</formula>
    </cfRule>
  </conditionalFormatting>
  <conditionalFormatting sqref="W36">
    <cfRule type="cellIs" priority="142" dxfId="5" operator="equal" stopIfTrue="1">
      <formula>"O"</formula>
    </cfRule>
  </conditionalFormatting>
  <conditionalFormatting sqref="X36">
    <cfRule type="cellIs" priority="143" dxfId="4" operator="equal" stopIfTrue="1">
      <formula>"ACEPTABLE"</formula>
    </cfRule>
    <cfRule type="cellIs" priority="144" dxfId="3" operator="equal" stopIfTrue="1">
      <formula>"NO ACEPTABLE"</formula>
    </cfRule>
  </conditionalFormatting>
  <conditionalFormatting sqref="T44">
    <cfRule type="cellIs" priority="145" dxfId="5" operator="equal" stopIfTrue="1">
      <formula>"o"</formula>
    </cfRule>
  </conditionalFormatting>
  <conditionalFormatting sqref="W44">
    <cfRule type="cellIs" priority="146" dxfId="5" operator="equal" stopIfTrue="1">
      <formula>"O"</formula>
    </cfRule>
  </conditionalFormatting>
  <conditionalFormatting sqref="X44">
    <cfRule type="cellIs" priority="147" dxfId="4" operator="equal" stopIfTrue="1">
      <formula>"ACEPTABLE"</formula>
    </cfRule>
    <cfRule type="cellIs" priority="148" dxfId="3" operator="equal" stopIfTrue="1">
      <formula>"NO ACEPTABLE"</formula>
    </cfRule>
  </conditionalFormatting>
  <conditionalFormatting sqref="T45">
    <cfRule type="cellIs" priority="149" dxfId="5" operator="equal" stopIfTrue="1">
      <formula>"o"</formula>
    </cfRule>
  </conditionalFormatting>
  <conditionalFormatting sqref="W45">
    <cfRule type="cellIs" priority="150" dxfId="5" operator="equal" stopIfTrue="1">
      <formula>"O"</formula>
    </cfRule>
  </conditionalFormatting>
  <conditionalFormatting sqref="X45">
    <cfRule type="cellIs" priority="151" dxfId="4" operator="equal" stopIfTrue="1">
      <formula>"ACEPTABLE"</formula>
    </cfRule>
    <cfRule type="cellIs" priority="152" dxfId="3" operator="equal" stopIfTrue="1">
      <formula>"NO ACEPTABLE"</formula>
    </cfRule>
  </conditionalFormatting>
  <conditionalFormatting sqref="T48">
    <cfRule type="cellIs" priority="153" dxfId="5" operator="equal" stopIfTrue="1">
      <formula>"o"</formula>
    </cfRule>
  </conditionalFormatting>
  <conditionalFormatting sqref="W48">
    <cfRule type="cellIs" priority="154" dxfId="5" operator="equal" stopIfTrue="1">
      <formula>"O"</formula>
    </cfRule>
  </conditionalFormatting>
  <conditionalFormatting sqref="X48">
    <cfRule type="cellIs" priority="155" dxfId="56" operator="equal" stopIfTrue="1">
      <formula>"N0 Aceptable"</formula>
    </cfRule>
  </conditionalFormatting>
  <conditionalFormatting sqref="T42">
    <cfRule type="cellIs" priority="156" dxfId="5" operator="equal" stopIfTrue="1">
      <formula>"o"</formula>
    </cfRule>
  </conditionalFormatting>
  <conditionalFormatting sqref="W42">
    <cfRule type="cellIs" priority="157" dxfId="5" operator="equal" stopIfTrue="1">
      <formula>"O"</formula>
    </cfRule>
  </conditionalFormatting>
  <conditionalFormatting sqref="X42">
    <cfRule type="cellIs" priority="158" dxfId="56" operator="equal" stopIfTrue="1">
      <formula>"N0 Aceptable"</formula>
    </cfRule>
  </conditionalFormatting>
  <conditionalFormatting sqref="T47">
    <cfRule type="cellIs" priority="159" dxfId="5" operator="equal" stopIfTrue="1">
      <formula>"o"</formula>
    </cfRule>
  </conditionalFormatting>
  <conditionalFormatting sqref="W47">
    <cfRule type="cellIs" priority="160" dxfId="5" operator="equal" stopIfTrue="1">
      <formula>"O"</formula>
    </cfRule>
  </conditionalFormatting>
  <conditionalFormatting sqref="X47">
    <cfRule type="cellIs" priority="161" dxfId="56" operator="equal" stopIfTrue="1">
      <formula>"N0 Aceptable"</formula>
    </cfRule>
  </conditionalFormatting>
  <conditionalFormatting sqref="T53">
    <cfRule type="cellIs" priority="162" dxfId="5" operator="equal" stopIfTrue="1">
      <formula>"o"</formula>
    </cfRule>
  </conditionalFormatting>
  <conditionalFormatting sqref="W53">
    <cfRule type="cellIs" priority="163" dxfId="5" operator="equal" stopIfTrue="1">
      <formula>"O"</formula>
    </cfRule>
  </conditionalFormatting>
  <conditionalFormatting sqref="X53">
    <cfRule type="cellIs" priority="164" dxfId="4" operator="equal" stopIfTrue="1">
      <formula>"ACEPTABLE"</formula>
    </cfRule>
    <cfRule type="cellIs" priority="165" dxfId="3" operator="equal" stopIfTrue="1">
      <formula>"NO ACEPTABLE"</formula>
    </cfRule>
  </conditionalFormatting>
  <conditionalFormatting sqref="T50">
    <cfRule type="cellIs" priority="166" dxfId="5" operator="equal" stopIfTrue="1">
      <formula>"o"</formula>
    </cfRule>
  </conditionalFormatting>
  <conditionalFormatting sqref="W50">
    <cfRule type="cellIs" priority="167" dxfId="5" operator="equal" stopIfTrue="1">
      <formula>"O"</formula>
    </cfRule>
  </conditionalFormatting>
  <conditionalFormatting sqref="X50">
    <cfRule type="cellIs" priority="168" dxfId="4" operator="equal" stopIfTrue="1">
      <formula>"ACEPTABLE"</formula>
    </cfRule>
    <cfRule type="cellIs" priority="169" dxfId="3" operator="equal" stopIfTrue="1">
      <formula>"NO ACEPTABLE"</formula>
    </cfRule>
  </conditionalFormatting>
  <conditionalFormatting sqref="T52">
    <cfRule type="cellIs" priority="170" dxfId="5" operator="equal" stopIfTrue="1">
      <formula>"o"</formula>
    </cfRule>
  </conditionalFormatting>
  <conditionalFormatting sqref="W52">
    <cfRule type="cellIs" priority="171" dxfId="5" operator="equal" stopIfTrue="1">
      <formula>"O"</formula>
    </cfRule>
  </conditionalFormatting>
  <conditionalFormatting sqref="X52">
    <cfRule type="cellIs" priority="172" dxfId="4" operator="equal" stopIfTrue="1">
      <formula>"ACEPTABLE"</formula>
    </cfRule>
    <cfRule type="cellIs" priority="173" dxfId="3" operator="equal" stopIfTrue="1">
      <formula>"NO ACEPTABLE"</formula>
    </cfRule>
  </conditionalFormatting>
  <conditionalFormatting sqref="T54">
    <cfRule type="cellIs" priority="174" dxfId="5" operator="equal" stopIfTrue="1">
      <formula>"o"</formula>
    </cfRule>
  </conditionalFormatting>
  <conditionalFormatting sqref="W54">
    <cfRule type="cellIs" priority="175" dxfId="5" operator="equal" stopIfTrue="1">
      <formula>"O"</formula>
    </cfRule>
  </conditionalFormatting>
  <conditionalFormatting sqref="X54">
    <cfRule type="cellIs" priority="176" dxfId="4" operator="equal" stopIfTrue="1">
      <formula>"ACEPTABLE"</formula>
    </cfRule>
    <cfRule type="cellIs" priority="177" dxfId="3" operator="equal" stopIfTrue="1">
      <formula>"NO ACEPTABLE"</formula>
    </cfRule>
  </conditionalFormatting>
  <conditionalFormatting sqref="T49">
    <cfRule type="cellIs" priority="178" dxfId="5" operator="equal" stopIfTrue="1">
      <formula>"o"</formula>
    </cfRule>
  </conditionalFormatting>
  <conditionalFormatting sqref="W49">
    <cfRule type="cellIs" priority="179" dxfId="5" operator="equal" stopIfTrue="1">
      <formula>"O"</formula>
    </cfRule>
  </conditionalFormatting>
  <conditionalFormatting sqref="X49">
    <cfRule type="cellIs" priority="180" dxfId="4" operator="equal" stopIfTrue="1">
      <formula>"ACEPTABLE"</formula>
    </cfRule>
    <cfRule type="cellIs" priority="181" dxfId="3" operator="equal" stopIfTrue="1">
      <formula>"NO ACEPTABLE"</formula>
    </cfRule>
  </conditionalFormatting>
  <conditionalFormatting sqref="T51">
    <cfRule type="cellIs" priority="182" dxfId="5" operator="equal" stopIfTrue="1">
      <formula>"o"</formula>
    </cfRule>
  </conditionalFormatting>
  <conditionalFormatting sqref="W51">
    <cfRule type="cellIs" priority="183" dxfId="5" operator="equal" stopIfTrue="1">
      <formula>"O"</formula>
    </cfRule>
  </conditionalFormatting>
  <conditionalFormatting sqref="X51">
    <cfRule type="cellIs" priority="184" dxfId="4" operator="equal" stopIfTrue="1">
      <formula>"ACEPTABLE"</formula>
    </cfRule>
    <cfRule type="cellIs" priority="185" dxfId="3" operator="equal" stopIfTrue="1">
      <formula>"NO ACEPTABLE"</formula>
    </cfRule>
  </conditionalFormatting>
  <conditionalFormatting sqref="T58">
    <cfRule type="cellIs" priority="186" dxfId="5" operator="equal" stopIfTrue="1">
      <formula>"o"</formula>
    </cfRule>
  </conditionalFormatting>
  <conditionalFormatting sqref="W58">
    <cfRule type="cellIs" priority="187" dxfId="5" operator="equal" stopIfTrue="1">
      <formula>"O"</formula>
    </cfRule>
  </conditionalFormatting>
  <conditionalFormatting sqref="X58">
    <cfRule type="cellIs" priority="188" dxfId="4" operator="equal" stopIfTrue="1">
      <formula>"ACEPTABLE"</formula>
    </cfRule>
    <cfRule type="cellIs" priority="189" dxfId="3" operator="equal" stopIfTrue="1">
      <formula>"NO ACEPTABLE"</formula>
    </cfRule>
  </conditionalFormatting>
  <conditionalFormatting sqref="T56">
    <cfRule type="cellIs" priority="190" dxfId="5" operator="equal" stopIfTrue="1">
      <formula>"o"</formula>
    </cfRule>
  </conditionalFormatting>
  <conditionalFormatting sqref="W56">
    <cfRule type="cellIs" priority="191" dxfId="5" operator="equal" stopIfTrue="1">
      <formula>"O"</formula>
    </cfRule>
  </conditionalFormatting>
  <conditionalFormatting sqref="X56">
    <cfRule type="cellIs" priority="192" dxfId="4" operator="equal" stopIfTrue="1">
      <formula>"ACEPTABLE"</formula>
    </cfRule>
    <cfRule type="cellIs" priority="193" dxfId="3" operator="equal" stopIfTrue="1">
      <formula>"NO ACEPTABLE"</formula>
    </cfRule>
  </conditionalFormatting>
  <conditionalFormatting sqref="T57">
    <cfRule type="cellIs" priority="194" dxfId="5" operator="equal" stopIfTrue="1">
      <formula>"o"</formula>
    </cfRule>
  </conditionalFormatting>
  <conditionalFormatting sqref="W57">
    <cfRule type="cellIs" priority="195" dxfId="5" operator="equal" stopIfTrue="1">
      <formula>"O"</formula>
    </cfRule>
  </conditionalFormatting>
  <conditionalFormatting sqref="X57">
    <cfRule type="cellIs" priority="196" dxfId="4" operator="equal" stopIfTrue="1">
      <formula>"ACEPTABLE"</formula>
    </cfRule>
    <cfRule type="cellIs" priority="197" dxfId="3" operator="equal" stopIfTrue="1">
      <formula>"NO ACEPTABLE"</formula>
    </cfRule>
  </conditionalFormatting>
  <conditionalFormatting sqref="T60">
    <cfRule type="cellIs" priority="198" dxfId="5" operator="equal" stopIfTrue="1">
      <formula>"o"</formula>
    </cfRule>
  </conditionalFormatting>
  <conditionalFormatting sqref="W60">
    <cfRule type="cellIs" priority="199" dxfId="5" operator="equal" stopIfTrue="1">
      <formula>"O"</formula>
    </cfRule>
  </conditionalFormatting>
  <conditionalFormatting sqref="X60">
    <cfRule type="cellIs" priority="200" dxfId="56" operator="equal" stopIfTrue="1">
      <formula>"N0 Aceptable"</formula>
    </cfRule>
  </conditionalFormatting>
  <conditionalFormatting sqref="T59">
    <cfRule type="cellIs" priority="201" dxfId="5" operator="equal" stopIfTrue="1">
      <formula>"o"</formula>
    </cfRule>
  </conditionalFormatting>
  <conditionalFormatting sqref="W59">
    <cfRule type="cellIs" priority="202" dxfId="5" operator="equal" stopIfTrue="1">
      <formula>"O"</formula>
    </cfRule>
  </conditionalFormatting>
  <conditionalFormatting sqref="X59">
    <cfRule type="cellIs" priority="203" dxfId="4" operator="equal" stopIfTrue="1">
      <formula>"ACEPTABLE"</formula>
    </cfRule>
    <cfRule type="cellIs" priority="204" dxfId="3" operator="equal" stopIfTrue="1">
      <formula>"NO ACEPTABLE"</formula>
    </cfRule>
  </conditionalFormatting>
  <conditionalFormatting sqref="T62">
    <cfRule type="cellIs" priority="205" dxfId="5" operator="equal" stopIfTrue="1">
      <formula>"o"</formula>
    </cfRule>
  </conditionalFormatting>
  <conditionalFormatting sqref="W62">
    <cfRule type="cellIs" priority="206" dxfId="5" operator="equal" stopIfTrue="1">
      <formula>"O"</formula>
    </cfRule>
  </conditionalFormatting>
  <conditionalFormatting sqref="X62">
    <cfRule type="cellIs" priority="207" dxfId="4" operator="equal" stopIfTrue="1">
      <formula>"ACEPTABLE"</formula>
    </cfRule>
    <cfRule type="cellIs" priority="208" dxfId="3" operator="equal" stopIfTrue="1">
      <formula>"NO ACEPTABLE"</formula>
    </cfRule>
  </conditionalFormatting>
  <conditionalFormatting sqref="T61">
    <cfRule type="cellIs" priority="209" dxfId="5" operator="equal" stopIfTrue="1">
      <formula>"o"</formula>
    </cfRule>
  </conditionalFormatting>
  <conditionalFormatting sqref="W61">
    <cfRule type="cellIs" priority="210" dxfId="5" operator="equal" stopIfTrue="1">
      <formula>"O"</formula>
    </cfRule>
  </conditionalFormatting>
  <conditionalFormatting sqref="X61">
    <cfRule type="cellIs" priority="211" dxfId="4" operator="equal" stopIfTrue="1">
      <formula>"ACEPTABLE"</formula>
    </cfRule>
    <cfRule type="cellIs" priority="212" dxfId="3" operator="equal" stopIfTrue="1">
      <formula>"NO ACEPTABLE"</formula>
    </cfRule>
  </conditionalFormatting>
  <conditionalFormatting sqref="T65">
    <cfRule type="cellIs" priority="213" dxfId="5" operator="equal" stopIfTrue="1">
      <formula>"o"</formula>
    </cfRule>
  </conditionalFormatting>
  <conditionalFormatting sqref="W65">
    <cfRule type="cellIs" priority="214" dxfId="5" operator="equal" stopIfTrue="1">
      <formula>"O"</formula>
    </cfRule>
  </conditionalFormatting>
  <conditionalFormatting sqref="X68">
    <cfRule type="cellIs" priority="215" dxfId="4" operator="equal" stopIfTrue="1">
      <formula>"ACEPTABLE"</formula>
    </cfRule>
    <cfRule type="cellIs" priority="216" dxfId="3" operator="equal" stopIfTrue="1">
      <formula>"NO ACEPTABLE"</formula>
    </cfRule>
  </conditionalFormatting>
  <conditionalFormatting sqref="T55">
    <cfRule type="cellIs" priority="217" dxfId="5" operator="equal" stopIfTrue="1">
      <formula>"o"</formula>
    </cfRule>
  </conditionalFormatting>
  <conditionalFormatting sqref="W55">
    <cfRule type="cellIs" priority="218" dxfId="5" operator="equal" stopIfTrue="1">
      <formula>"O"</formula>
    </cfRule>
  </conditionalFormatting>
  <conditionalFormatting sqref="X55">
    <cfRule type="cellIs" priority="219" dxfId="4" operator="equal" stopIfTrue="1">
      <formula>"ACEPTABLE"</formula>
    </cfRule>
    <cfRule type="cellIs" priority="220" dxfId="3" operator="equal" stopIfTrue="1">
      <formula>"NO ACEPTABLE"</formula>
    </cfRule>
  </conditionalFormatting>
  <conditionalFormatting sqref="T64">
    <cfRule type="cellIs" priority="221" dxfId="5" operator="equal" stopIfTrue="1">
      <formula>"o"</formula>
    </cfRule>
  </conditionalFormatting>
  <conditionalFormatting sqref="W64">
    <cfRule type="cellIs" priority="222" dxfId="5" operator="equal" stopIfTrue="1">
      <formula>"O"</formula>
    </cfRule>
  </conditionalFormatting>
  <conditionalFormatting sqref="X64">
    <cfRule type="cellIs" priority="223" dxfId="4" operator="equal" stopIfTrue="1">
      <formula>"ACEPTABLE"</formula>
    </cfRule>
    <cfRule type="cellIs" priority="224" dxfId="3" operator="equal" stopIfTrue="1">
      <formula>"NO ACEPTABLE"</formula>
    </cfRule>
  </conditionalFormatting>
  <conditionalFormatting sqref="T63">
    <cfRule type="cellIs" priority="225" dxfId="5" operator="equal" stopIfTrue="1">
      <formula>"o"</formula>
    </cfRule>
  </conditionalFormatting>
  <conditionalFormatting sqref="W63">
    <cfRule type="cellIs" priority="226" dxfId="5" operator="equal" stopIfTrue="1">
      <formula>"O"</formula>
    </cfRule>
  </conditionalFormatting>
  <conditionalFormatting sqref="X63">
    <cfRule type="cellIs" priority="227" dxfId="4" operator="equal" stopIfTrue="1">
      <formula>"ACEPTABLE"</formula>
    </cfRule>
    <cfRule type="cellIs" priority="228" dxfId="3" operator="equal" stopIfTrue="1">
      <formula>"NO ACEPTABLE"</formula>
    </cfRule>
  </conditionalFormatting>
  <conditionalFormatting sqref="T68">
    <cfRule type="cellIs" priority="229" dxfId="5" operator="equal" stopIfTrue="1">
      <formula>"o"</formula>
    </cfRule>
  </conditionalFormatting>
  <conditionalFormatting sqref="W68">
    <cfRule type="cellIs" priority="230" dxfId="5" operator="equal" stopIfTrue="1">
      <formula>"O"</formula>
    </cfRule>
  </conditionalFormatting>
  <conditionalFormatting sqref="X65">
    <cfRule type="cellIs" priority="231" dxfId="4" operator="equal" stopIfTrue="1">
      <formula>"ACEPTABLE"</formula>
    </cfRule>
    <cfRule type="cellIs" priority="232" dxfId="3" operator="equal" stopIfTrue="1">
      <formula>"NO ACEPTABLE"</formula>
    </cfRule>
  </conditionalFormatting>
  <conditionalFormatting sqref="T74">
    <cfRule type="cellIs" priority="233" dxfId="5" operator="equal" stopIfTrue="1">
      <formula>"o"</formula>
    </cfRule>
  </conditionalFormatting>
  <conditionalFormatting sqref="W74">
    <cfRule type="cellIs" priority="234" dxfId="5" operator="equal" stopIfTrue="1">
      <formula>"O"</formula>
    </cfRule>
  </conditionalFormatting>
  <conditionalFormatting sqref="X82">
    <cfRule type="cellIs" priority="235" dxfId="4" operator="equal" stopIfTrue="1">
      <formula>"ACEPTABLE"</formula>
    </cfRule>
    <cfRule type="cellIs" priority="236" dxfId="3" operator="equal" stopIfTrue="1">
      <formula>"NO ACEPTABLE"</formula>
    </cfRule>
  </conditionalFormatting>
  <conditionalFormatting sqref="T67">
    <cfRule type="cellIs" priority="237" dxfId="5" operator="equal" stopIfTrue="1">
      <formula>"o"</formula>
    </cfRule>
  </conditionalFormatting>
  <conditionalFormatting sqref="W67">
    <cfRule type="cellIs" priority="238" dxfId="5" operator="equal" stopIfTrue="1">
      <formula>"O"</formula>
    </cfRule>
  </conditionalFormatting>
  <conditionalFormatting sqref="X67">
    <cfRule type="cellIs" priority="239" dxfId="4" operator="equal" stopIfTrue="1">
      <formula>"ACEPTABLE"</formula>
    </cfRule>
    <cfRule type="cellIs" priority="240" dxfId="3" operator="equal" stopIfTrue="1">
      <formula>"NO ACEPTABLE"</formula>
    </cfRule>
  </conditionalFormatting>
  <conditionalFormatting sqref="T70">
    <cfRule type="cellIs" priority="241" dxfId="5" operator="equal" stopIfTrue="1">
      <formula>"o"</formula>
    </cfRule>
  </conditionalFormatting>
  <conditionalFormatting sqref="W70">
    <cfRule type="cellIs" priority="242" dxfId="5" operator="equal" stopIfTrue="1">
      <formula>"O"</formula>
    </cfRule>
  </conditionalFormatting>
  <conditionalFormatting sqref="X70">
    <cfRule type="cellIs" priority="243" dxfId="4" operator="equal" stopIfTrue="1">
      <formula>"ACEPTABLE"</formula>
    </cfRule>
    <cfRule type="cellIs" priority="244" dxfId="3" operator="equal" stopIfTrue="1">
      <formula>"NO ACEPTABLE"</formula>
    </cfRule>
  </conditionalFormatting>
  <conditionalFormatting sqref="T69">
    <cfRule type="cellIs" priority="245" dxfId="5" operator="equal" stopIfTrue="1">
      <formula>"o"</formula>
    </cfRule>
  </conditionalFormatting>
  <conditionalFormatting sqref="W69">
    <cfRule type="cellIs" priority="246" dxfId="5" operator="equal" stopIfTrue="1">
      <formula>"O"</formula>
    </cfRule>
  </conditionalFormatting>
  <conditionalFormatting sqref="X69">
    <cfRule type="cellIs" priority="247" dxfId="4" operator="equal" stopIfTrue="1">
      <formula>"ACEPTABLE"</formula>
    </cfRule>
    <cfRule type="cellIs" priority="248" dxfId="3" operator="equal" stopIfTrue="1">
      <formula>"NO ACEPTABLE"</formula>
    </cfRule>
  </conditionalFormatting>
  <conditionalFormatting sqref="X75">
    <cfRule type="cellIs" priority="249" dxfId="56" operator="equal" stopIfTrue="1">
      <formula>"N0 Aceptable"</formula>
    </cfRule>
  </conditionalFormatting>
  <conditionalFormatting sqref="T75">
    <cfRule type="cellIs" priority="250" dxfId="5" operator="equal" stopIfTrue="1">
      <formula>"o"</formula>
    </cfRule>
  </conditionalFormatting>
  <conditionalFormatting sqref="W75">
    <cfRule type="cellIs" priority="251" dxfId="5" operator="equal" stopIfTrue="1">
      <formula>"O"</formula>
    </cfRule>
  </conditionalFormatting>
  <conditionalFormatting sqref="T86">
    <cfRule type="cellIs" priority="252" dxfId="5" operator="equal" stopIfTrue="1">
      <formula>"o"</formula>
    </cfRule>
  </conditionalFormatting>
  <conditionalFormatting sqref="W86">
    <cfRule type="cellIs" priority="253" dxfId="5" operator="equal" stopIfTrue="1">
      <formula>"O"</formula>
    </cfRule>
  </conditionalFormatting>
  <conditionalFormatting sqref="X74">
    <cfRule type="cellIs" priority="254" dxfId="4" operator="equal" stopIfTrue="1">
      <formula>"ACEPTABLE"</formula>
    </cfRule>
    <cfRule type="cellIs" priority="255" dxfId="3" operator="equal" stopIfTrue="1">
      <formula>"NO ACEPTABLE"</formula>
    </cfRule>
  </conditionalFormatting>
  <conditionalFormatting sqref="T83">
    <cfRule type="cellIs" priority="256" dxfId="5" operator="equal" stopIfTrue="1">
      <formula>"o"</formula>
    </cfRule>
  </conditionalFormatting>
  <conditionalFormatting sqref="W83">
    <cfRule type="cellIs" priority="257" dxfId="5" operator="equal" stopIfTrue="1">
      <formula>"O"</formula>
    </cfRule>
  </conditionalFormatting>
  <conditionalFormatting sqref="X76">
    <cfRule type="cellIs" priority="258" dxfId="4" operator="equal" stopIfTrue="1">
      <formula>"ACEPTABLE"</formula>
    </cfRule>
    <cfRule type="cellIs" priority="259" dxfId="3" operator="equal" stopIfTrue="1">
      <formula>"NO ACEPTABLE"</formula>
    </cfRule>
  </conditionalFormatting>
  <conditionalFormatting sqref="T76">
    <cfRule type="cellIs" priority="260" dxfId="5" operator="equal" stopIfTrue="1">
      <formula>"o"</formula>
    </cfRule>
  </conditionalFormatting>
  <conditionalFormatting sqref="W76">
    <cfRule type="cellIs" priority="261" dxfId="5" operator="equal" stopIfTrue="1">
      <formula>"O"</formula>
    </cfRule>
  </conditionalFormatting>
  <conditionalFormatting sqref="X77">
    <cfRule type="cellIs" priority="262" dxfId="4" operator="equal" stopIfTrue="1">
      <formula>"ACEPTABLE"</formula>
    </cfRule>
    <cfRule type="cellIs" priority="263" dxfId="3" operator="equal" stopIfTrue="1">
      <formula>"NO ACEPTABLE"</formula>
    </cfRule>
  </conditionalFormatting>
  <conditionalFormatting sqref="T77">
    <cfRule type="cellIs" priority="264" dxfId="5" operator="equal" stopIfTrue="1">
      <formula>"o"</formula>
    </cfRule>
  </conditionalFormatting>
  <conditionalFormatting sqref="W77">
    <cfRule type="cellIs" priority="265" dxfId="5" operator="equal" stopIfTrue="1">
      <formula>"O"</formula>
    </cfRule>
  </conditionalFormatting>
  <conditionalFormatting sqref="T78">
    <cfRule type="cellIs" priority="266" dxfId="5" operator="equal" stopIfTrue="1">
      <formula>"o"</formula>
    </cfRule>
  </conditionalFormatting>
  <conditionalFormatting sqref="W78">
    <cfRule type="cellIs" priority="267" dxfId="5" operator="equal" stopIfTrue="1">
      <formula>"O"</formula>
    </cfRule>
  </conditionalFormatting>
  <conditionalFormatting sqref="X78">
    <cfRule type="cellIs" priority="268" dxfId="4" operator="equal" stopIfTrue="1">
      <formula>"ACEPTABLE"</formula>
    </cfRule>
    <cfRule type="cellIs" priority="269" dxfId="3" operator="equal" stopIfTrue="1">
      <formula>"NO ACEPTABLE"</formula>
    </cfRule>
  </conditionalFormatting>
  <conditionalFormatting sqref="W82">
    <cfRule type="cellIs" priority="270" dxfId="5" operator="equal" stopIfTrue="1">
      <formula>"O"</formula>
    </cfRule>
  </conditionalFormatting>
  <conditionalFormatting sqref="T82">
    <cfRule type="cellIs" priority="271" dxfId="5" operator="equal" stopIfTrue="1">
      <formula>"o"</formula>
    </cfRule>
  </conditionalFormatting>
  <conditionalFormatting sqref="X80">
    <cfRule type="cellIs" priority="272" dxfId="56" operator="equal" stopIfTrue="1">
      <formula>"N0 Aceptable"</formula>
    </cfRule>
  </conditionalFormatting>
  <conditionalFormatting sqref="T80">
    <cfRule type="cellIs" priority="273" dxfId="5" operator="equal" stopIfTrue="1">
      <formula>"o"</formula>
    </cfRule>
  </conditionalFormatting>
  <conditionalFormatting sqref="W80">
    <cfRule type="cellIs" priority="274" dxfId="5" operator="equal" stopIfTrue="1">
      <formula>"O"</formula>
    </cfRule>
  </conditionalFormatting>
  <conditionalFormatting sqref="T81">
    <cfRule type="cellIs" priority="275" dxfId="5" operator="equal" stopIfTrue="1">
      <formula>"o"</formula>
    </cfRule>
  </conditionalFormatting>
  <conditionalFormatting sqref="W81">
    <cfRule type="cellIs" priority="276" dxfId="5" operator="equal" stopIfTrue="1">
      <formula>"O"</formula>
    </cfRule>
  </conditionalFormatting>
  <conditionalFormatting sqref="X81">
    <cfRule type="cellIs" priority="277" dxfId="4" operator="equal" stopIfTrue="1">
      <formula>"ACEPTABLE"</formula>
    </cfRule>
    <cfRule type="cellIs" priority="278" dxfId="3" operator="equal" stopIfTrue="1">
      <formula>"NO ACEPTABLE"</formula>
    </cfRule>
  </conditionalFormatting>
  <conditionalFormatting sqref="T85">
    <cfRule type="cellIs" priority="279" dxfId="5" operator="equal" stopIfTrue="1">
      <formula>"o"</formula>
    </cfRule>
  </conditionalFormatting>
  <conditionalFormatting sqref="W85">
    <cfRule type="cellIs" priority="280" dxfId="5" operator="equal" stopIfTrue="1">
      <formula>"O"</formula>
    </cfRule>
  </conditionalFormatting>
  <conditionalFormatting sqref="X83">
    <cfRule type="cellIs" priority="281" dxfId="4" operator="equal" stopIfTrue="1">
      <formula>"ACEPTABLE"</formula>
    </cfRule>
    <cfRule type="cellIs" priority="282" dxfId="3" operator="equal" stopIfTrue="1">
      <formula>"NO ACEPTABLE"</formula>
    </cfRule>
  </conditionalFormatting>
  <conditionalFormatting sqref="W8">
    <cfRule type="cellIs" priority="283" dxfId="5" operator="equal" stopIfTrue="1">
      <formula>"O"</formula>
    </cfRule>
  </conditionalFormatting>
  <conditionalFormatting sqref="X8">
    <cfRule type="cellIs" priority="284" dxfId="4" operator="equal" stopIfTrue="1">
      <formula>"ACEPTABLE"</formula>
    </cfRule>
    <cfRule type="cellIs" priority="285" dxfId="3" operator="equal" stopIfTrue="1">
      <formula>"NO ACEPTABLE"</formula>
    </cfRule>
  </conditionalFormatting>
  <conditionalFormatting sqref="T14">
    <cfRule type="cellIs" priority="286" dxfId="5" operator="equal" stopIfTrue="1">
      <formula>"o"</formula>
    </cfRule>
  </conditionalFormatting>
  <conditionalFormatting sqref="W14">
    <cfRule type="cellIs" priority="287" dxfId="5" operator="equal" stopIfTrue="1">
      <formula>"O"</formula>
    </cfRule>
  </conditionalFormatting>
  <conditionalFormatting sqref="X14">
    <cfRule type="cellIs" priority="288" dxfId="4" operator="equal" stopIfTrue="1">
      <formula>"ACEPTABLE"</formula>
    </cfRule>
    <cfRule type="cellIs" priority="289" dxfId="3" operator="equal" stopIfTrue="1">
      <formula>"NO ACEPTABLE"</formula>
    </cfRule>
  </conditionalFormatting>
  <conditionalFormatting sqref="T84">
    <cfRule type="cellIs" priority="290" dxfId="5" operator="equal" stopIfTrue="1">
      <formula>"o"</formula>
    </cfRule>
  </conditionalFormatting>
  <conditionalFormatting sqref="W84">
    <cfRule type="cellIs" priority="291" dxfId="5" operator="equal" stopIfTrue="1">
      <formula>"O"</formula>
    </cfRule>
  </conditionalFormatting>
  <conditionalFormatting sqref="X84">
    <cfRule type="cellIs" priority="292" dxfId="4" operator="equal" stopIfTrue="1">
      <formula>"ACEPTABLE"</formula>
    </cfRule>
    <cfRule type="cellIs" priority="293" dxfId="3" operator="equal" stopIfTrue="1">
      <formula>"NO ACEPTABLE"</formula>
    </cfRule>
  </conditionalFormatting>
  <conditionalFormatting sqref="X85">
    <cfRule type="cellIs" priority="294" dxfId="4" operator="equal" stopIfTrue="1">
      <formula>"ACEPTABLE"</formula>
    </cfRule>
    <cfRule type="cellIs" priority="295" dxfId="3" operator="equal" stopIfTrue="1">
      <formula>"NO ACEPTABLE"</formula>
    </cfRule>
  </conditionalFormatting>
  <conditionalFormatting sqref="T87">
    <cfRule type="cellIs" priority="296" dxfId="5" operator="equal" stopIfTrue="1">
      <formula>"o"</formula>
    </cfRule>
  </conditionalFormatting>
  <conditionalFormatting sqref="W87">
    <cfRule type="cellIs" priority="297" dxfId="5" operator="equal" stopIfTrue="1">
      <formula>"O"</formula>
    </cfRule>
  </conditionalFormatting>
  <conditionalFormatting sqref="X86">
    <cfRule type="cellIs" priority="298" dxfId="4" operator="equal" stopIfTrue="1">
      <formula>"ACEPTABLE"</formula>
    </cfRule>
    <cfRule type="cellIs" priority="299" dxfId="3" operator="equal" stopIfTrue="1">
      <formula>"NO ACEPTABLE"</formula>
    </cfRule>
  </conditionalFormatting>
  <conditionalFormatting sqref="T91">
    <cfRule type="cellIs" priority="300" dxfId="5" operator="equal" stopIfTrue="1">
      <formula>"o"</formula>
    </cfRule>
  </conditionalFormatting>
  <conditionalFormatting sqref="W91">
    <cfRule type="cellIs" priority="301" dxfId="5" operator="equal" stopIfTrue="1">
      <formula>"O"</formula>
    </cfRule>
  </conditionalFormatting>
  <conditionalFormatting sqref="X87">
    <cfRule type="cellIs" priority="302" dxfId="4" operator="equal" stopIfTrue="1">
      <formula>"ACEPTABLE"</formula>
    </cfRule>
    <cfRule type="cellIs" priority="303" dxfId="3" operator="equal" stopIfTrue="1">
      <formula>"NO ACEPTABLE"</formula>
    </cfRule>
  </conditionalFormatting>
  <conditionalFormatting sqref="T89">
    <cfRule type="cellIs" priority="304" dxfId="5" operator="equal" stopIfTrue="1">
      <formula>"o"</formula>
    </cfRule>
  </conditionalFormatting>
  <conditionalFormatting sqref="W89">
    <cfRule type="cellIs" priority="305" dxfId="5" operator="equal" stopIfTrue="1">
      <formula>"O"</formula>
    </cfRule>
  </conditionalFormatting>
  <conditionalFormatting sqref="T88">
    <cfRule type="cellIs" priority="306" dxfId="5" operator="equal" stopIfTrue="1">
      <formula>"o"</formula>
    </cfRule>
  </conditionalFormatting>
  <conditionalFormatting sqref="W88">
    <cfRule type="cellIs" priority="307" dxfId="5" operator="equal" stopIfTrue="1">
      <formula>"O"</formula>
    </cfRule>
  </conditionalFormatting>
  <conditionalFormatting sqref="X88">
    <cfRule type="cellIs" priority="308" dxfId="4" operator="equal" stopIfTrue="1">
      <formula>"ACEPTABLE"</formula>
    </cfRule>
    <cfRule type="cellIs" priority="309" dxfId="3" operator="equal" stopIfTrue="1">
      <formula>"NO ACEPTABLE"</formula>
    </cfRule>
  </conditionalFormatting>
  <conditionalFormatting sqref="T90">
    <cfRule type="cellIs" priority="310" dxfId="5" operator="equal" stopIfTrue="1">
      <formula>"o"</formula>
    </cfRule>
  </conditionalFormatting>
  <conditionalFormatting sqref="W90">
    <cfRule type="cellIs" priority="311" dxfId="5" operator="equal" stopIfTrue="1">
      <formula>"O"</formula>
    </cfRule>
  </conditionalFormatting>
  <conditionalFormatting sqref="X89">
    <cfRule type="cellIs" priority="312" dxfId="4" operator="equal" stopIfTrue="1">
      <formula>"ACEPTABLE"</formula>
    </cfRule>
    <cfRule type="cellIs" priority="313" dxfId="3" operator="equal" stopIfTrue="1">
      <formula>"NO ACEPTABLE"</formula>
    </cfRule>
  </conditionalFormatting>
  <conditionalFormatting sqref="X90">
    <cfRule type="cellIs" priority="314" dxfId="4" operator="equal" stopIfTrue="1">
      <formula>"ACEPTABLE"</formula>
    </cfRule>
    <cfRule type="cellIs" priority="315" dxfId="3" operator="equal" stopIfTrue="1">
      <formula>"NO ACEPTABLE"</formula>
    </cfRule>
  </conditionalFormatting>
  <conditionalFormatting sqref="X91">
    <cfRule type="cellIs" priority="316" dxfId="4" operator="equal" stopIfTrue="1">
      <formula>"ACEPTABLE"</formula>
    </cfRule>
    <cfRule type="cellIs" priority="317" dxfId="3" operator="equal" stopIfTrue="1">
      <formula>"NO ACEPTABLE"</formula>
    </cfRule>
  </conditionalFormatting>
  <conditionalFormatting sqref="T93">
    <cfRule type="cellIs" priority="318" dxfId="5" operator="equal" stopIfTrue="1">
      <formula>"o"</formula>
    </cfRule>
  </conditionalFormatting>
  <conditionalFormatting sqref="W93">
    <cfRule type="cellIs" priority="319" dxfId="5" operator="equal" stopIfTrue="1">
      <formula>"O"</formula>
    </cfRule>
  </conditionalFormatting>
  <conditionalFormatting sqref="T92">
    <cfRule type="cellIs" priority="320" dxfId="5" operator="equal" stopIfTrue="1">
      <formula>"o"</formula>
    </cfRule>
  </conditionalFormatting>
  <conditionalFormatting sqref="W92">
    <cfRule type="cellIs" priority="321" dxfId="5" operator="equal" stopIfTrue="1">
      <formula>"O"</formula>
    </cfRule>
  </conditionalFormatting>
  <conditionalFormatting sqref="X92">
    <cfRule type="cellIs" priority="322" dxfId="4" operator="equal" stopIfTrue="1">
      <formula>"ACEPTABLE"</formula>
    </cfRule>
    <cfRule type="cellIs" priority="323" dxfId="3" operator="equal" stopIfTrue="1">
      <formula>"NO ACEPTABLE"</formula>
    </cfRule>
  </conditionalFormatting>
  <conditionalFormatting sqref="T94">
    <cfRule type="cellIs" priority="324" dxfId="5" operator="equal" stopIfTrue="1">
      <formula>"o"</formula>
    </cfRule>
  </conditionalFormatting>
  <conditionalFormatting sqref="W94">
    <cfRule type="cellIs" priority="325" dxfId="5" operator="equal" stopIfTrue="1">
      <formula>"O"</formula>
    </cfRule>
  </conditionalFormatting>
  <conditionalFormatting sqref="X93">
    <cfRule type="cellIs" priority="326" dxfId="4" operator="equal" stopIfTrue="1">
      <formula>"ACEPTABLE"</formula>
    </cfRule>
    <cfRule type="cellIs" priority="327" dxfId="3" operator="equal" stopIfTrue="1">
      <formula>"NO ACEPTABLE"</formula>
    </cfRule>
  </conditionalFormatting>
  <conditionalFormatting sqref="T95">
    <cfRule type="cellIs" priority="328" dxfId="5" operator="equal" stopIfTrue="1">
      <formula>"o"</formula>
    </cfRule>
  </conditionalFormatting>
  <conditionalFormatting sqref="W95">
    <cfRule type="cellIs" priority="329" dxfId="5" operator="equal" stopIfTrue="1">
      <formula>"O"</formula>
    </cfRule>
  </conditionalFormatting>
  <conditionalFormatting sqref="X94">
    <cfRule type="cellIs" priority="330" dxfId="4" operator="equal" stopIfTrue="1">
      <formula>"ACEPTABLE"</formula>
    </cfRule>
    <cfRule type="cellIs" priority="331" dxfId="3" operator="equal" stopIfTrue="1">
      <formula>"NO ACEPTABLE"</formula>
    </cfRule>
  </conditionalFormatting>
  <conditionalFormatting sqref="X95">
    <cfRule type="cellIs" priority="332" dxfId="4" operator="equal" stopIfTrue="1">
      <formula>"ACEPTABLE"</formula>
    </cfRule>
    <cfRule type="cellIs" priority="333" dxfId="3" operator="equal" stopIfTrue="1">
      <formula>"NO ACEPTABLE"</formula>
    </cfRule>
  </conditionalFormatting>
  <conditionalFormatting sqref="X97">
    <cfRule type="cellIs" priority="334" dxfId="4" operator="equal" stopIfTrue="1">
      <formula>"ACEPTABLE"</formula>
    </cfRule>
    <cfRule type="cellIs" priority="335" dxfId="3" operator="equal" stopIfTrue="1">
      <formula>"NO ACEPTABLE"</formula>
    </cfRule>
  </conditionalFormatting>
  <conditionalFormatting sqref="W97">
    <cfRule type="cellIs" priority="336" dxfId="5" operator="equal" stopIfTrue="1">
      <formula>"O"</formula>
    </cfRule>
  </conditionalFormatting>
  <conditionalFormatting sqref="T97">
    <cfRule type="cellIs" priority="337" dxfId="5" operator="equal" stopIfTrue="1">
      <formula>"o"</formula>
    </cfRule>
  </conditionalFormatting>
  <conditionalFormatting sqref="T96">
    <cfRule type="cellIs" priority="338" dxfId="5" operator="equal" stopIfTrue="1">
      <formula>"o"</formula>
    </cfRule>
  </conditionalFormatting>
  <conditionalFormatting sqref="W96">
    <cfRule type="cellIs" priority="339" dxfId="5" operator="equal" stopIfTrue="1">
      <formula>"O"</formula>
    </cfRule>
  </conditionalFormatting>
  <conditionalFormatting sqref="X96">
    <cfRule type="cellIs" priority="340" dxfId="4" operator="equal" stopIfTrue="1">
      <formula>"ACEPTABLE"</formula>
    </cfRule>
    <cfRule type="cellIs" priority="341" dxfId="3" operator="equal" stopIfTrue="1">
      <formula>"NO ACEPTABLE"</formula>
    </cfRule>
  </conditionalFormatting>
  <conditionalFormatting sqref="X100">
    <cfRule type="cellIs" priority="342" dxfId="4" operator="equal" stopIfTrue="1">
      <formula>"ACEPTABLE"</formula>
    </cfRule>
    <cfRule type="cellIs" priority="343" dxfId="3" operator="equal" stopIfTrue="1">
      <formula>"NO ACEPTABLE"</formula>
    </cfRule>
  </conditionalFormatting>
  <conditionalFormatting sqref="T100">
    <cfRule type="cellIs" priority="344" dxfId="5" operator="equal" stopIfTrue="1">
      <formula>"o"</formula>
    </cfRule>
  </conditionalFormatting>
  <conditionalFormatting sqref="W100">
    <cfRule type="cellIs" priority="345" dxfId="5" operator="equal" stopIfTrue="1">
      <formula>"O"</formula>
    </cfRule>
  </conditionalFormatting>
  <conditionalFormatting sqref="X98">
    <cfRule type="cellIs" priority="346" dxfId="4" operator="equal" stopIfTrue="1">
      <formula>"ACEPTABLE"</formula>
    </cfRule>
    <cfRule type="cellIs" priority="347" dxfId="3" operator="equal" stopIfTrue="1">
      <formula>"NO ACEPTABLE"</formula>
    </cfRule>
  </conditionalFormatting>
  <conditionalFormatting sqref="W98">
    <cfRule type="cellIs" priority="348" dxfId="5" operator="equal" stopIfTrue="1">
      <formula>"O"</formula>
    </cfRule>
  </conditionalFormatting>
  <conditionalFormatting sqref="T98">
    <cfRule type="cellIs" priority="349" dxfId="5" operator="equal" stopIfTrue="1">
      <formula>"o"</formula>
    </cfRule>
  </conditionalFormatting>
  <conditionalFormatting sqref="X99">
    <cfRule type="cellIs" priority="350" dxfId="56" operator="equal" stopIfTrue="1">
      <formula>"N0 Aceptable"</formula>
    </cfRule>
  </conditionalFormatting>
  <conditionalFormatting sqref="T99">
    <cfRule type="cellIs" priority="351" dxfId="5" operator="equal" stopIfTrue="1">
      <formula>"o"</formula>
    </cfRule>
  </conditionalFormatting>
  <conditionalFormatting sqref="W99">
    <cfRule type="cellIs" priority="352" dxfId="5" operator="equal" stopIfTrue="1">
      <formula>"O"</formula>
    </cfRule>
  </conditionalFormatting>
  <conditionalFormatting sqref="T104">
    <cfRule type="cellIs" priority="353" dxfId="5" operator="equal" stopIfTrue="1">
      <formula>"o"</formula>
    </cfRule>
  </conditionalFormatting>
  <conditionalFormatting sqref="W104">
    <cfRule type="cellIs" priority="354" dxfId="5" operator="equal" stopIfTrue="1">
      <formula>"O"</formula>
    </cfRule>
  </conditionalFormatting>
  <conditionalFormatting sqref="T101">
    <cfRule type="cellIs" priority="355" dxfId="5" operator="equal" stopIfTrue="1">
      <formula>"o"</formula>
    </cfRule>
  </conditionalFormatting>
  <conditionalFormatting sqref="W101">
    <cfRule type="cellIs" priority="356" dxfId="5" operator="equal" stopIfTrue="1">
      <formula>"O"</formula>
    </cfRule>
  </conditionalFormatting>
  <conditionalFormatting sqref="X101">
    <cfRule type="cellIs" priority="357" dxfId="4" operator="equal" stopIfTrue="1">
      <formula>"ACEPTABLE"</formula>
    </cfRule>
    <cfRule type="cellIs" priority="358" dxfId="3" operator="equal" stopIfTrue="1">
      <formula>"NO ACEPTABLE"</formula>
    </cfRule>
  </conditionalFormatting>
  <conditionalFormatting sqref="T103">
    <cfRule type="cellIs" priority="359" dxfId="5" operator="equal" stopIfTrue="1">
      <formula>"o"</formula>
    </cfRule>
  </conditionalFormatting>
  <conditionalFormatting sqref="W103">
    <cfRule type="cellIs" priority="360" dxfId="5" operator="equal" stopIfTrue="1">
      <formula>"O"</formula>
    </cfRule>
  </conditionalFormatting>
  <conditionalFormatting sqref="X103">
    <cfRule type="cellIs" priority="361" dxfId="4" operator="equal" stopIfTrue="1">
      <formula>"ACEPTABLE"</formula>
    </cfRule>
    <cfRule type="cellIs" priority="362" dxfId="3" operator="equal" stopIfTrue="1">
      <formula>"NO ACEPTABLE"</formula>
    </cfRule>
  </conditionalFormatting>
  <conditionalFormatting sqref="X104">
    <cfRule type="cellIs" priority="363" dxfId="4" operator="equal" stopIfTrue="1">
      <formula>"ACEPTABLE"</formula>
    </cfRule>
    <cfRule type="cellIs" priority="364" dxfId="3" operator="equal" stopIfTrue="1">
      <formula>"NO ACEPTABLE"</formula>
    </cfRule>
  </conditionalFormatting>
  <conditionalFormatting sqref="T102">
    <cfRule type="cellIs" priority="365" dxfId="5" operator="equal" stopIfTrue="1">
      <formula>"o"</formula>
    </cfRule>
  </conditionalFormatting>
  <conditionalFormatting sqref="W102">
    <cfRule type="cellIs" priority="366" dxfId="5" operator="equal" stopIfTrue="1">
      <formula>"O"</formula>
    </cfRule>
  </conditionalFormatting>
  <conditionalFormatting sqref="X102">
    <cfRule type="cellIs" priority="367" dxfId="4" operator="equal" stopIfTrue="1">
      <formula>"ACEPTABLE"</formula>
    </cfRule>
    <cfRule type="cellIs" priority="368" dxfId="3" operator="equal" stopIfTrue="1">
      <formula>"NO ACEPTABLE"</formula>
    </cfRule>
  </conditionalFormatting>
  <conditionalFormatting sqref="X105">
    <cfRule type="cellIs" priority="369" dxfId="4" operator="equal" stopIfTrue="1">
      <formula>"ACEPTABLE"</formula>
    </cfRule>
    <cfRule type="cellIs" priority="370" dxfId="3" operator="equal" stopIfTrue="1">
      <formula>"NO ACEPTABLE"</formula>
    </cfRule>
  </conditionalFormatting>
  <conditionalFormatting sqref="T105">
    <cfRule type="cellIs" priority="371" dxfId="5" operator="equal" stopIfTrue="1">
      <formula>"o"</formula>
    </cfRule>
  </conditionalFormatting>
  <conditionalFormatting sqref="W105">
    <cfRule type="cellIs" priority="372" dxfId="5" operator="equal" stopIfTrue="1">
      <formula>"O"</formula>
    </cfRule>
  </conditionalFormatting>
  <conditionalFormatting sqref="X109">
    <cfRule type="cellIs" priority="373" dxfId="56" operator="equal" stopIfTrue="1">
      <formula>"N0 Aceptable"</formula>
    </cfRule>
  </conditionalFormatting>
  <conditionalFormatting sqref="T109">
    <cfRule type="cellIs" priority="374" dxfId="5" operator="equal" stopIfTrue="1">
      <formula>"o"</formula>
    </cfRule>
  </conditionalFormatting>
  <conditionalFormatting sqref="W109">
    <cfRule type="cellIs" priority="375" dxfId="5" operator="equal" stopIfTrue="1">
      <formula>"O"</formula>
    </cfRule>
  </conditionalFormatting>
  <conditionalFormatting sqref="X106">
    <cfRule type="cellIs" priority="376" dxfId="56" operator="equal" stopIfTrue="1">
      <formula>"N0 Aceptable"</formula>
    </cfRule>
  </conditionalFormatting>
  <conditionalFormatting sqref="T106">
    <cfRule type="cellIs" priority="377" dxfId="5" operator="equal" stopIfTrue="1">
      <formula>"o"</formula>
    </cfRule>
  </conditionalFormatting>
  <conditionalFormatting sqref="W106">
    <cfRule type="cellIs" priority="378" dxfId="5" operator="equal" stopIfTrue="1">
      <formula>"O"</formula>
    </cfRule>
  </conditionalFormatting>
  <conditionalFormatting sqref="X107">
    <cfRule type="cellIs" priority="379" dxfId="4" operator="equal" stopIfTrue="1">
      <formula>"ACEPTABLE"</formula>
    </cfRule>
    <cfRule type="cellIs" priority="380" dxfId="3" operator="equal" stopIfTrue="1">
      <formula>"NO ACEPTABLE"</formula>
    </cfRule>
  </conditionalFormatting>
  <conditionalFormatting sqref="T107">
    <cfRule type="cellIs" priority="381" dxfId="5" operator="equal" stopIfTrue="1">
      <formula>"o"</formula>
    </cfRule>
  </conditionalFormatting>
  <conditionalFormatting sqref="W107">
    <cfRule type="cellIs" priority="382" dxfId="5" operator="equal" stopIfTrue="1">
      <formula>"O"</formula>
    </cfRule>
  </conditionalFormatting>
  <conditionalFormatting sqref="X108">
    <cfRule type="cellIs" priority="383" dxfId="4" operator="equal" stopIfTrue="1">
      <formula>"ACEPTABLE"</formula>
    </cfRule>
    <cfRule type="cellIs" priority="384" dxfId="3" operator="equal" stopIfTrue="1">
      <formula>"NO ACEPTABLE"</formula>
    </cfRule>
  </conditionalFormatting>
  <conditionalFormatting sqref="W108">
    <cfRule type="cellIs" priority="385" dxfId="5" operator="equal" stopIfTrue="1">
      <formula>"O"</formula>
    </cfRule>
  </conditionalFormatting>
  <conditionalFormatting sqref="T108">
    <cfRule type="cellIs" priority="386" dxfId="5" operator="equal" stopIfTrue="1">
      <formula>"o"</formula>
    </cfRule>
  </conditionalFormatting>
  <conditionalFormatting sqref="X113">
    <cfRule type="cellIs" priority="387" dxfId="56" operator="equal" stopIfTrue="1">
      <formula>"N0 Aceptable"</formula>
    </cfRule>
  </conditionalFormatting>
  <conditionalFormatting sqref="T113">
    <cfRule type="cellIs" priority="388" dxfId="5" operator="equal" stopIfTrue="1">
      <formula>"o"</formula>
    </cfRule>
  </conditionalFormatting>
  <conditionalFormatting sqref="W113">
    <cfRule type="cellIs" priority="389" dxfId="5" operator="equal" stopIfTrue="1">
      <formula>"O"</formula>
    </cfRule>
  </conditionalFormatting>
  <conditionalFormatting sqref="X110">
    <cfRule type="cellIs" priority="390" dxfId="56" operator="equal" stopIfTrue="1">
      <formula>"N0 Aceptable"</formula>
    </cfRule>
  </conditionalFormatting>
  <conditionalFormatting sqref="T110">
    <cfRule type="cellIs" priority="391" dxfId="5" operator="equal" stopIfTrue="1">
      <formula>"o"</formula>
    </cfRule>
  </conditionalFormatting>
  <conditionalFormatting sqref="W110">
    <cfRule type="cellIs" priority="392" dxfId="5" operator="equal" stopIfTrue="1">
      <formula>"O"</formula>
    </cfRule>
  </conditionalFormatting>
  <conditionalFormatting sqref="X111">
    <cfRule type="cellIs" priority="393" dxfId="4" operator="equal" stopIfTrue="1">
      <formula>"ACEPTABLE"</formula>
    </cfRule>
    <cfRule type="cellIs" priority="394" dxfId="3" operator="equal" stopIfTrue="1">
      <formula>"NO ACEPTABLE"</formula>
    </cfRule>
  </conditionalFormatting>
  <conditionalFormatting sqref="T111">
    <cfRule type="cellIs" priority="395" dxfId="5" operator="equal" stopIfTrue="1">
      <formula>"o"</formula>
    </cfRule>
  </conditionalFormatting>
  <conditionalFormatting sqref="W111">
    <cfRule type="cellIs" priority="396" dxfId="5" operator="equal" stopIfTrue="1">
      <formula>"O"</formula>
    </cfRule>
  </conditionalFormatting>
  <conditionalFormatting sqref="X112">
    <cfRule type="cellIs" priority="397" dxfId="4" operator="equal" stopIfTrue="1">
      <formula>"ACEPTABLE"</formula>
    </cfRule>
    <cfRule type="cellIs" priority="398" dxfId="3" operator="equal" stopIfTrue="1">
      <formula>"NO ACEPTABLE"</formula>
    </cfRule>
  </conditionalFormatting>
  <conditionalFormatting sqref="W112">
    <cfRule type="cellIs" priority="399" dxfId="5" operator="equal" stopIfTrue="1">
      <formula>"O"</formula>
    </cfRule>
  </conditionalFormatting>
  <conditionalFormatting sqref="T112">
    <cfRule type="cellIs" priority="400" dxfId="5" operator="equal" stopIfTrue="1">
      <formula>"o"</formula>
    </cfRule>
  </conditionalFormatting>
  <conditionalFormatting sqref="T115">
    <cfRule type="cellIs" priority="401" dxfId="5" operator="equal" stopIfTrue="1">
      <formula>"o"</formula>
    </cfRule>
  </conditionalFormatting>
  <conditionalFormatting sqref="W115">
    <cfRule type="cellIs" priority="402" dxfId="5" operator="equal" stopIfTrue="1">
      <formula>"O"</formula>
    </cfRule>
  </conditionalFormatting>
  <conditionalFormatting sqref="X115">
    <cfRule type="cellIs" priority="403" dxfId="4" operator="equal" stopIfTrue="1">
      <formula>"ACEPTABLE"</formula>
    </cfRule>
    <cfRule type="cellIs" priority="404" dxfId="3" operator="equal" stopIfTrue="1">
      <formula>"NO ACEPTABLE"</formula>
    </cfRule>
  </conditionalFormatting>
  <conditionalFormatting sqref="X117">
    <cfRule type="cellIs" priority="405" dxfId="4" operator="equal" stopIfTrue="1">
      <formula>"ACEPTABLE"</formula>
    </cfRule>
    <cfRule type="cellIs" priority="406" dxfId="3" operator="equal" stopIfTrue="1">
      <formula>"NO ACEPTABLE"</formula>
    </cfRule>
  </conditionalFormatting>
  <conditionalFormatting sqref="T117">
    <cfRule type="cellIs" priority="407" dxfId="5" operator="equal" stopIfTrue="1">
      <formula>"o"</formula>
    </cfRule>
  </conditionalFormatting>
  <conditionalFormatting sqref="W117">
    <cfRule type="cellIs" priority="408" dxfId="5" operator="equal" stopIfTrue="1">
      <formula>"O"</formula>
    </cfRule>
  </conditionalFormatting>
  <conditionalFormatting sqref="X118">
    <cfRule type="cellIs" priority="409" dxfId="4" operator="equal" stopIfTrue="1">
      <formula>"ACEPTABLE"</formula>
    </cfRule>
    <cfRule type="cellIs" priority="410" dxfId="3" operator="equal" stopIfTrue="1">
      <formula>"NO ACEPTABLE"</formula>
    </cfRule>
  </conditionalFormatting>
  <conditionalFormatting sqref="T118">
    <cfRule type="cellIs" priority="411" dxfId="5" operator="equal" stopIfTrue="1">
      <formula>"o"</formula>
    </cfRule>
  </conditionalFormatting>
  <conditionalFormatting sqref="W118">
    <cfRule type="cellIs" priority="412" dxfId="5" operator="equal" stopIfTrue="1">
      <formula>"O"</formula>
    </cfRule>
  </conditionalFormatting>
  <conditionalFormatting sqref="T119">
    <cfRule type="cellIs" priority="413" dxfId="5" operator="equal" stopIfTrue="1">
      <formula>"o"</formula>
    </cfRule>
  </conditionalFormatting>
  <conditionalFormatting sqref="W119">
    <cfRule type="cellIs" priority="414" dxfId="5" operator="equal" stopIfTrue="1">
      <formula>"O"</formula>
    </cfRule>
  </conditionalFormatting>
  <conditionalFormatting sqref="X119">
    <cfRule type="cellIs" priority="415" dxfId="4" operator="equal" stopIfTrue="1">
      <formula>"ACEPTABLE"</formula>
    </cfRule>
    <cfRule type="cellIs" priority="416" dxfId="3" operator="equal" stopIfTrue="1">
      <formula>"NO ACEPTABLE"</formula>
    </cfRule>
  </conditionalFormatting>
  <conditionalFormatting sqref="T120">
    <cfRule type="cellIs" priority="417" dxfId="5" operator="equal" stopIfTrue="1">
      <formula>"o"</formula>
    </cfRule>
  </conditionalFormatting>
  <conditionalFormatting sqref="W120">
    <cfRule type="cellIs" priority="418" dxfId="5" operator="equal" stopIfTrue="1">
      <formula>"O"</formula>
    </cfRule>
  </conditionalFormatting>
  <conditionalFormatting sqref="X120">
    <cfRule type="cellIs" priority="419" dxfId="4" operator="equal" stopIfTrue="1">
      <formula>"ACEPTABLE"</formula>
    </cfRule>
    <cfRule type="cellIs" priority="420" dxfId="3" operator="equal" stopIfTrue="1">
      <formula>"NO ACEPTABLE"</formula>
    </cfRule>
  </conditionalFormatting>
  <conditionalFormatting sqref="W129">
    <cfRule type="cellIs" priority="421" dxfId="5" operator="equal" stopIfTrue="1">
      <formula>"O"</formula>
    </cfRule>
  </conditionalFormatting>
  <conditionalFormatting sqref="X129">
    <cfRule type="cellIs" priority="422" dxfId="56" operator="equal" stopIfTrue="1">
      <formula>"N0 Aceptable"</formula>
    </cfRule>
  </conditionalFormatting>
  <conditionalFormatting sqref="T129">
    <cfRule type="cellIs" priority="423" dxfId="5" operator="equal" stopIfTrue="1">
      <formula>"o"</formula>
    </cfRule>
  </conditionalFormatting>
  <conditionalFormatting sqref="T126">
    <cfRule type="cellIs" priority="424" dxfId="5" operator="equal" stopIfTrue="1">
      <formula>"o"</formula>
    </cfRule>
  </conditionalFormatting>
  <conditionalFormatting sqref="W126">
    <cfRule type="cellIs" priority="425" dxfId="5" operator="equal" stopIfTrue="1">
      <formula>"O"</formula>
    </cfRule>
  </conditionalFormatting>
  <conditionalFormatting sqref="X126">
    <cfRule type="cellIs" priority="426" dxfId="4" operator="equal" stopIfTrue="1">
      <formula>"ACEPTABLE"</formula>
    </cfRule>
    <cfRule type="cellIs" priority="427" dxfId="3" operator="equal" stopIfTrue="1">
      <formula>"NO ACEPTABLE"</formula>
    </cfRule>
  </conditionalFormatting>
  <conditionalFormatting sqref="T127">
    <cfRule type="cellIs" priority="428" dxfId="5" operator="equal" stopIfTrue="1">
      <formula>"o"</formula>
    </cfRule>
  </conditionalFormatting>
  <conditionalFormatting sqref="W127">
    <cfRule type="cellIs" priority="429" dxfId="5" operator="equal" stopIfTrue="1">
      <formula>"O"</formula>
    </cfRule>
  </conditionalFormatting>
  <conditionalFormatting sqref="X127">
    <cfRule type="cellIs" priority="430" dxfId="4" operator="equal" stopIfTrue="1">
      <formula>"ACEPTABLE"</formula>
    </cfRule>
    <cfRule type="cellIs" priority="431" dxfId="3" operator="equal" stopIfTrue="1">
      <formula>"NO ACEPTABLE"</formula>
    </cfRule>
  </conditionalFormatting>
  <conditionalFormatting sqref="T128">
    <cfRule type="cellIs" priority="432" dxfId="5" operator="equal" stopIfTrue="1">
      <formula>"o"</formula>
    </cfRule>
  </conditionalFormatting>
  <conditionalFormatting sqref="W128">
    <cfRule type="cellIs" priority="433" dxfId="5" operator="equal" stopIfTrue="1">
      <formula>"O"</formula>
    </cfRule>
  </conditionalFormatting>
  <conditionalFormatting sqref="X128">
    <cfRule type="cellIs" priority="434" dxfId="4" operator="equal" stopIfTrue="1">
      <formula>"ACEPTABLE"</formula>
    </cfRule>
    <cfRule type="cellIs" priority="435" dxfId="3" operator="equal" stopIfTrue="1">
      <formula>"NO ACEPTABLE"</formula>
    </cfRule>
  </conditionalFormatting>
  <conditionalFormatting sqref="T131">
    <cfRule type="cellIs" priority="436" dxfId="5" operator="equal" stopIfTrue="1">
      <formula>"o"</formula>
    </cfRule>
  </conditionalFormatting>
  <conditionalFormatting sqref="W131">
    <cfRule type="cellIs" priority="437" dxfId="5" operator="equal" stopIfTrue="1">
      <formula>"O"</formula>
    </cfRule>
  </conditionalFormatting>
  <conditionalFormatting sqref="X131">
    <cfRule type="cellIs" priority="438" dxfId="4" operator="equal" stopIfTrue="1">
      <formula>"ACEPTABLE"</formula>
    </cfRule>
    <cfRule type="cellIs" priority="439" dxfId="3" operator="equal" stopIfTrue="1">
      <formula>"NO ACEPTABLE"</formula>
    </cfRule>
  </conditionalFormatting>
  <conditionalFormatting sqref="X130">
    <cfRule type="cellIs" priority="440" dxfId="4" operator="equal" stopIfTrue="1">
      <formula>"ACEPTABLE"</formula>
    </cfRule>
    <cfRule type="cellIs" priority="441" dxfId="3" operator="equal" stopIfTrue="1">
      <formula>"NO ACEPTABLE"</formula>
    </cfRule>
  </conditionalFormatting>
  <conditionalFormatting sqref="T130">
    <cfRule type="cellIs" priority="442" dxfId="5" operator="equal" stopIfTrue="1">
      <formula>"o"</formula>
    </cfRule>
  </conditionalFormatting>
  <conditionalFormatting sqref="W130">
    <cfRule type="cellIs" priority="443" dxfId="5" operator="equal" stopIfTrue="1">
      <formula>"O"</formula>
    </cfRule>
  </conditionalFormatting>
  <conditionalFormatting sqref="T132">
    <cfRule type="cellIs" priority="444" dxfId="5" operator="equal" stopIfTrue="1">
      <formula>"o"</formula>
    </cfRule>
  </conditionalFormatting>
  <conditionalFormatting sqref="W132">
    <cfRule type="cellIs" priority="445" dxfId="5" operator="equal" stopIfTrue="1">
      <formula>"O"</formula>
    </cfRule>
  </conditionalFormatting>
  <conditionalFormatting sqref="X132">
    <cfRule type="cellIs" priority="446" dxfId="4" operator="equal" stopIfTrue="1">
      <formula>"ACEPTABLE"</formula>
    </cfRule>
    <cfRule type="cellIs" priority="447" dxfId="3" operator="equal" stopIfTrue="1">
      <formula>"NO ACEPTABLE"</formula>
    </cfRule>
  </conditionalFormatting>
  <conditionalFormatting sqref="T134">
    <cfRule type="cellIs" priority="448" dxfId="5" operator="equal" stopIfTrue="1">
      <formula>"o"</formula>
    </cfRule>
  </conditionalFormatting>
  <conditionalFormatting sqref="W134">
    <cfRule type="cellIs" priority="449" dxfId="5" operator="equal" stopIfTrue="1">
      <formula>"O"</formula>
    </cfRule>
  </conditionalFormatting>
  <conditionalFormatting sqref="X134">
    <cfRule type="cellIs" priority="450" dxfId="4" operator="equal" stopIfTrue="1">
      <formula>"ACEPTABLE"</formula>
    </cfRule>
    <cfRule type="cellIs" priority="451" dxfId="3" operator="equal" stopIfTrue="1">
      <formula>"NO ACEPTABLE"</formula>
    </cfRule>
  </conditionalFormatting>
  <conditionalFormatting sqref="T136">
    <cfRule type="cellIs" priority="452" dxfId="5" operator="equal" stopIfTrue="1">
      <formula>"o"</formula>
    </cfRule>
  </conditionalFormatting>
  <conditionalFormatting sqref="W136">
    <cfRule type="cellIs" priority="453" dxfId="5" operator="equal" stopIfTrue="1">
      <formula>"O"</formula>
    </cfRule>
  </conditionalFormatting>
  <conditionalFormatting sqref="X136">
    <cfRule type="cellIs" priority="454" dxfId="4" operator="equal" stopIfTrue="1">
      <formula>"ACEPTABLE"</formula>
    </cfRule>
    <cfRule type="cellIs" priority="455" dxfId="3" operator="equal" stopIfTrue="1">
      <formula>"NO ACEPTABLE"</formula>
    </cfRule>
  </conditionalFormatting>
  <conditionalFormatting sqref="T137">
    <cfRule type="cellIs" priority="456" dxfId="5" operator="equal" stopIfTrue="1">
      <formula>"o"</formula>
    </cfRule>
  </conditionalFormatting>
  <conditionalFormatting sqref="W137">
    <cfRule type="cellIs" priority="457" dxfId="5" operator="equal" stopIfTrue="1">
      <formula>"O"</formula>
    </cfRule>
  </conditionalFormatting>
  <conditionalFormatting sqref="X137">
    <cfRule type="cellIs" priority="458" dxfId="4" operator="equal" stopIfTrue="1">
      <formula>"ACEPTABLE"</formula>
    </cfRule>
    <cfRule type="cellIs" priority="459" dxfId="3" operator="equal" stopIfTrue="1">
      <formula>"NO ACEPTABLE"</formula>
    </cfRule>
  </conditionalFormatting>
  <conditionalFormatting sqref="T138">
    <cfRule type="cellIs" priority="460" dxfId="5" operator="equal" stopIfTrue="1">
      <formula>"o"</formula>
    </cfRule>
  </conditionalFormatting>
  <conditionalFormatting sqref="W138">
    <cfRule type="cellIs" priority="461" dxfId="5" operator="equal" stopIfTrue="1">
      <formula>"O"</formula>
    </cfRule>
  </conditionalFormatting>
  <conditionalFormatting sqref="X138">
    <cfRule type="cellIs" priority="462" dxfId="4" operator="equal" stopIfTrue="1">
      <formula>"ACEPTABLE"</formula>
    </cfRule>
    <cfRule type="cellIs" priority="463" dxfId="3" operator="equal" stopIfTrue="1">
      <formula>"NO ACEPTABLE"</formula>
    </cfRule>
  </conditionalFormatting>
  <conditionalFormatting sqref="T139">
    <cfRule type="cellIs" priority="464" dxfId="5" operator="equal" stopIfTrue="1">
      <formula>"o"</formula>
    </cfRule>
  </conditionalFormatting>
  <conditionalFormatting sqref="W139">
    <cfRule type="cellIs" priority="465" dxfId="5" operator="equal" stopIfTrue="1">
      <formula>"O"</formula>
    </cfRule>
  </conditionalFormatting>
  <conditionalFormatting sqref="X139">
    <cfRule type="cellIs" priority="466" dxfId="4" operator="equal" stopIfTrue="1">
      <formula>"ACEPTABLE"</formula>
    </cfRule>
    <cfRule type="cellIs" priority="467" dxfId="3" operator="equal" stopIfTrue="1">
      <formula>"NO ACEPTABLE"</formula>
    </cfRule>
  </conditionalFormatting>
  <conditionalFormatting sqref="T140">
    <cfRule type="cellIs" priority="468" dxfId="5" operator="equal" stopIfTrue="1">
      <formula>"o"</formula>
    </cfRule>
  </conditionalFormatting>
  <conditionalFormatting sqref="W140">
    <cfRule type="cellIs" priority="469" dxfId="5" operator="equal" stopIfTrue="1">
      <formula>"O"</formula>
    </cfRule>
  </conditionalFormatting>
  <conditionalFormatting sqref="X140">
    <cfRule type="cellIs" priority="470" dxfId="4" operator="equal" stopIfTrue="1">
      <formula>"ACEPTABLE"</formula>
    </cfRule>
    <cfRule type="cellIs" priority="471" dxfId="3" operator="equal" stopIfTrue="1">
      <formula>"NO ACEPTABLE"</formula>
    </cfRule>
  </conditionalFormatting>
  <conditionalFormatting sqref="T141">
    <cfRule type="cellIs" priority="472" dxfId="5" operator="equal" stopIfTrue="1">
      <formula>"o"</formula>
    </cfRule>
  </conditionalFormatting>
  <conditionalFormatting sqref="W141">
    <cfRule type="cellIs" priority="473" dxfId="5" operator="equal" stopIfTrue="1">
      <formula>"O"</formula>
    </cfRule>
  </conditionalFormatting>
  <conditionalFormatting sqref="X141">
    <cfRule type="cellIs" priority="474" dxfId="4" operator="equal" stopIfTrue="1">
      <formula>"ACEPTABLE"</formula>
    </cfRule>
    <cfRule type="cellIs" priority="475" dxfId="3" operator="equal" stopIfTrue="1">
      <formula>"NO ACEPTABLE"</formula>
    </cfRule>
  </conditionalFormatting>
  <dataValidations count="13">
    <dataValidation allowBlank="1" showInputMessage="1" showErrorMessage="1" promptTitle="DETERMINACION DEL ND #2" prompt="(MA)-10- Medidas preventivas es nula o no existe, o ambos.&#10;(A)-6- Medidas preventivas es baja o ambos &#10;(M)-2- Medidas preventivas Moderada o ambos.&#10;(B)- N.A.V.- Riesgo Controlado. =(IV) #8" sqref="M6:P6">
      <formula1>0</formula1>
      <formula2>0</formula2>
    </dataValidation>
    <dataValidation errorStyle="warning" allowBlank="1" showInputMessage="1" showErrorMessage="1" promptTitle="NIVEL DE EXPOSICIÓN #3" prompt="4  Continua-Sin interrupción o varias veces con tiempo prolongado durante la jornada&#10;3 Frecuente-Varias veces durante la jornada por tiempos cortos&#10;2 Ocasional-Alguna vez durante la jornada y por un periodo de tiempo corto&#10;1 Esporádica-De manera eventual" errorTitle="COLOQUE SOLO" error="1,2,3, O 4" sqref="R7">
      <formula1>0</formula1>
      <formula2>0</formula2>
    </dataValidation>
    <dataValidation allowBlank="1" showInputMessage="1" showErrorMessage="1" promptTitle="NP #5" prompt="Si 40&lt;NP&lt;24, Muy alto (A)&#10;Si 20&lt;NP&lt;10, Alto (A)&#10;Si 8&lt;NP&lt;6, Medio (M)&#10;Si 4&lt;NP&lt;2, Bajo (B)" sqref="T7">
      <formula1>0</formula1>
      <formula2>0</formula2>
    </dataValidation>
    <dataValidation allowBlank="1" showInputMessage="1" showErrorMessage="1" promptTitle="NIVEL DE CONSECUENCIA #6" prompt="100: Muerte(s)&#10;60: Lesiones o enfermedades graves irreparables (incapacidad permanente parcial o invalidez)&#10;25: Lesiones o enfermedades con incapacidad laboral temporal (ILT)&#10;10: Lesiones o enfermedades que no requieren incapacidad.  " sqref="U7">
      <formula1>0</formula1>
      <formula2>0</formula2>
    </dataValidation>
    <dataValidation allowBlank="1" showInputMessage="1" showErrorMessage="1" promptTitle="NIVEL DE RIESGO #8" prompt="I  entre 4000-600&#10;II entre 500-150&#10;III entre 120-40&#10;IV si es igual a 20" sqref="W7">
      <formula1>0</formula1>
      <formula2>0</formula2>
    </dataValidation>
    <dataValidation type="list" allowBlank="1" showErrorMessage="1" sqref="M11:M13 M17:M19 M22 M25:M26 M29:M30 M34:M37 M42 M44 M47:M48 M51 M54:M55 M57:M60 M62 M65 M67:M68 M72 M74 M76:M78 M83 M86 M90 M94 M100 M103 M105 M107 M111 M116:M119 M126 M129:M130 M134 M139">
      <formula1>"(MA)"</formula1>
      <formula2>0</formula2>
    </dataValidation>
    <dataValidation type="list" allowBlank="1" showErrorMessage="1" sqref="E8:E10 E14:E16 E18:E20 E22:E23 E26:E28 E36 E40 E43:E46 E59 E63:E64 E69 E77:E79 E109 E114 E121 E127 E132">
      <formula1>"SI,NO"</formula1>
      <formula2>0</formula2>
    </dataValidation>
    <dataValidation type="list" allowBlank="1" showErrorMessage="1" sqref="N11:N13 N17:N19 N22 N25:N26 N29:N30 N34:N37 N42 N44 N47:N48 N51 N54:N55 N57:N60 N62 N65 N67:N68 N71:N72 N74 N76:N78 N83:N95 N100:N105 N107 N111 N116:N120 N122 N125:N127 N129:N131 N133:N134 N136:N139">
      <formula1>"(A)"</formula1>
      <formula2>0</formula2>
    </dataValidation>
    <dataValidation type="list" allowBlank="1" showErrorMessage="1" sqref="O11:O13 O17:O27 O29:O65 O67:O72 O74 O76:O79 O81:O83 O85:O86 O89:O90 O93:O94 O96:O98 O100 O103 O105 O107:O108 O111:O112 O114:O126 O128:O130 O133:O137 O139:O141">
      <formula1>"(M)"</formula1>
      <formula2>0</formula2>
    </dataValidation>
    <dataValidation type="list" allowBlank="1" showErrorMessage="1" sqref="P11:P13 P17:P19 P22 P25:P26 P29:P30 P34:P37 P42:P44 P47:P48 P51 P54:P55 P57:P60 P62 P65 P67:P68 P71:P72 P74 P76:P78 P83 P86 P90 P94 P100 P103 P105 P107 P111 P116:P119 P126 P129:P130 P134 P139">
      <formula1>"(B)"</formula1>
      <formula2>0</formula2>
    </dataValidation>
    <dataValidation errorStyle="warning" type="list" allowBlank="1" showErrorMessage="1" errorTitle="COLOQUE SOLO" error="1,2,3, O 4" sqref="R8:R141">
      <formula1>"4,3,2,1"</formula1>
      <formula2>0</formula2>
    </dataValidation>
    <dataValidation type="list" allowBlank="1" showErrorMessage="1" sqref="Q8:Q141">
      <formula1>"2,6,10"</formula1>
      <formula2>0</formula2>
    </dataValidation>
    <dataValidation type="list" allowBlank="1" showErrorMessage="1" sqref="U8:U141">
      <formula1>"10,25,60,100"</formula1>
      <formula2>0</formula2>
    </dataValidation>
  </dataValidations>
  <printOptions horizontalCentered="1"/>
  <pageMargins left="0.25" right="0.25" top="0.75" bottom="0.75" header="0.5118055555555555" footer="0.5118055555555555"/>
  <pageSetup horizontalDpi="300" verticalDpi="300" orientation="landscape" paperSize="5" scale="45"/>
  <legacyDrawing r:id="rId2"/>
</worksheet>
</file>

<file path=xl/worksheets/sheet2.xml><?xml version="1.0" encoding="utf-8"?>
<worksheet xmlns="http://schemas.openxmlformats.org/spreadsheetml/2006/main" xmlns:r="http://schemas.openxmlformats.org/officeDocument/2006/relationships">
  <dimension ref="B1:I60"/>
  <sheetViews>
    <sheetView zoomScalePageLayoutView="0" workbookViewId="0" topLeftCell="A1">
      <selection activeCell="K4" sqref="K4"/>
    </sheetView>
  </sheetViews>
  <sheetFormatPr defaultColWidth="11.421875" defaultRowHeight="12.75"/>
  <cols>
    <col min="1" max="1" width="1.8515625" style="0" customWidth="1"/>
    <col min="2" max="2" width="27.7109375" style="0" customWidth="1"/>
    <col min="3" max="5" width="12.7109375" style="0" customWidth="1"/>
    <col min="6" max="6" width="27.00390625" style="0" customWidth="1"/>
    <col min="7" max="9" width="12.7109375" style="0" customWidth="1"/>
  </cols>
  <sheetData>
    <row r="1" ht="12.75">
      <c r="B1" s="210" t="s">
        <v>261</v>
      </c>
    </row>
    <row r="3" spans="2:9" ht="20.25">
      <c r="B3" s="307" t="s">
        <v>262</v>
      </c>
      <c r="C3" s="307"/>
      <c r="D3" s="307"/>
      <c r="E3" s="307"/>
      <c r="F3" s="307"/>
      <c r="G3" s="307"/>
      <c r="H3" s="307"/>
      <c r="I3" s="307"/>
    </row>
    <row r="4" spans="4:7" ht="20.25">
      <c r="D4" s="211"/>
      <c r="E4" s="211"/>
      <c r="F4" s="211"/>
      <c r="G4" s="212"/>
    </row>
    <row r="5" spans="4:7" ht="20.25">
      <c r="D5" s="211"/>
      <c r="E5" s="211"/>
      <c r="F5" s="211"/>
      <c r="G5" s="212"/>
    </row>
    <row r="6" spans="2:9" ht="13.5" customHeight="1">
      <c r="B6" s="213" t="s">
        <v>263</v>
      </c>
      <c r="C6" s="308" t="s">
        <v>31</v>
      </c>
      <c r="D6" s="308"/>
      <c r="E6" s="308"/>
      <c r="F6" s="213" t="s">
        <v>263</v>
      </c>
      <c r="G6" s="308" t="s">
        <v>31</v>
      </c>
      <c r="H6" s="308"/>
      <c r="I6" s="308"/>
    </row>
    <row r="7" spans="2:9" ht="12.75">
      <c r="B7" s="214" t="s">
        <v>102</v>
      </c>
      <c r="C7" s="215" t="s">
        <v>264</v>
      </c>
      <c r="D7" s="216" t="s">
        <v>21</v>
      </c>
      <c r="E7" s="217" t="s">
        <v>265</v>
      </c>
      <c r="F7" s="218" t="s">
        <v>43</v>
      </c>
      <c r="G7" s="215" t="s">
        <v>264</v>
      </c>
      <c r="H7" s="216" t="s">
        <v>21</v>
      </c>
      <c r="I7" s="217" t="s">
        <v>265</v>
      </c>
    </row>
    <row r="8" spans="2:9" ht="12.75">
      <c r="B8" s="219" t="s">
        <v>266</v>
      </c>
      <c r="C8" s="220"/>
      <c r="D8" s="221" t="s">
        <v>73</v>
      </c>
      <c r="E8" s="222"/>
      <c r="F8" s="223" t="s">
        <v>267</v>
      </c>
      <c r="G8" s="221"/>
      <c r="H8" s="221"/>
      <c r="I8" s="222"/>
    </row>
    <row r="9" spans="2:9" ht="12.75">
      <c r="B9" s="224" t="s">
        <v>268</v>
      </c>
      <c r="C9" s="225"/>
      <c r="D9" s="226" t="s">
        <v>73</v>
      </c>
      <c r="E9" s="227"/>
      <c r="F9" s="228" t="s">
        <v>269</v>
      </c>
      <c r="G9" s="226"/>
      <c r="H9" s="226"/>
      <c r="I9" s="227"/>
    </row>
    <row r="10" spans="2:9" ht="12.75">
      <c r="B10" s="224" t="s">
        <v>270</v>
      </c>
      <c r="C10" s="225"/>
      <c r="D10" s="226"/>
      <c r="E10" s="227"/>
      <c r="F10" s="228" t="s">
        <v>271</v>
      </c>
      <c r="G10" s="226"/>
      <c r="H10" s="226"/>
      <c r="I10" s="227"/>
    </row>
    <row r="11" spans="2:9" ht="12.75">
      <c r="B11" s="224" t="s">
        <v>272</v>
      </c>
      <c r="C11" s="225"/>
      <c r="D11" s="226"/>
      <c r="E11" s="227"/>
      <c r="F11" s="228" t="s">
        <v>273</v>
      </c>
      <c r="G11" s="226"/>
      <c r="H11" s="226"/>
      <c r="I11" s="227"/>
    </row>
    <row r="12" spans="2:9" ht="12.75">
      <c r="B12" s="224" t="s">
        <v>274</v>
      </c>
      <c r="C12" s="225"/>
      <c r="D12" s="226"/>
      <c r="E12" s="227"/>
      <c r="F12" s="228" t="s">
        <v>275</v>
      </c>
      <c r="G12" s="226"/>
      <c r="H12" s="226" t="s">
        <v>73</v>
      </c>
      <c r="I12" s="227"/>
    </row>
    <row r="13" spans="2:9" ht="12.75">
      <c r="B13" s="224" t="s">
        <v>276</v>
      </c>
      <c r="C13" s="225"/>
      <c r="D13" s="226" t="s">
        <v>73</v>
      </c>
      <c r="E13" s="227"/>
      <c r="F13" s="228" t="s">
        <v>277</v>
      </c>
      <c r="G13" s="226"/>
      <c r="H13" s="226"/>
      <c r="I13" s="227"/>
    </row>
    <row r="14" spans="2:9" ht="12.75">
      <c r="B14" s="224" t="s">
        <v>278</v>
      </c>
      <c r="C14" s="225"/>
      <c r="D14" s="226"/>
      <c r="E14" s="227"/>
      <c r="F14" s="228" t="s">
        <v>279</v>
      </c>
      <c r="G14" s="226"/>
      <c r="H14" s="226"/>
      <c r="I14" s="227"/>
    </row>
    <row r="15" spans="2:9" ht="12.75">
      <c r="B15" s="224" t="s">
        <v>280</v>
      </c>
      <c r="C15" s="225"/>
      <c r="D15" s="226"/>
      <c r="E15" s="227"/>
      <c r="F15" s="228" t="s">
        <v>281</v>
      </c>
      <c r="G15" s="226" t="s">
        <v>73</v>
      </c>
      <c r="H15" s="226"/>
      <c r="I15" s="227"/>
    </row>
    <row r="16" spans="2:9" ht="12.75">
      <c r="B16" s="224" t="s">
        <v>282</v>
      </c>
      <c r="C16" s="225"/>
      <c r="D16" s="226"/>
      <c r="E16" s="227"/>
      <c r="F16" s="228" t="s">
        <v>283</v>
      </c>
      <c r="G16" s="226" t="s">
        <v>73</v>
      </c>
      <c r="H16" s="226"/>
      <c r="I16" s="227"/>
    </row>
    <row r="17" spans="2:9" ht="12.75">
      <c r="B17" s="224"/>
      <c r="C17" s="225"/>
      <c r="D17" s="226"/>
      <c r="E17" s="227"/>
      <c r="F17" s="229" t="s">
        <v>113</v>
      </c>
      <c r="G17" s="230" t="s">
        <v>73</v>
      </c>
      <c r="H17" s="226"/>
      <c r="I17" s="227"/>
    </row>
    <row r="18" spans="2:9" ht="12.75">
      <c r="B18" s="224"/>
      <c r="C18" s="225"/>
      <c r="D18" s="226"/>
      <c r="E18" s="227"/>
      <c r="F18" s="228"/>
      <c r="G18" s="226"/>
      <c r="H18" s="226"/>
      <c r="I18" s="227"/>
    </row>
    <row r="19" spans="2:9" ht="12.75">
      <c r="B19" s="224"/>
      <c r="C19" s="225"/>
      <c r="D19" s="226"/>
      <c r="E19" s="227"/>
      <c r="F19" s="228"/>
      <c r="G19" s="226"/>
      <c r="H19" s="226"/>
      <c r="I19" s="227"/>
    </row>
    <row r="20" spans="2:9" ht="12.75">
      <c r="B20" s="214" t="s">
        <v>209</v>
      </c>
      <c r="C20" s="215" t="s">
        <v>264</v>
      </c>
      <c r="D20" s="216" t="s">
        <v>21</v>
      </c>
      <c r="E20" s="217" t="s">
        <v>265</v>
      </c>
      <c r="F20" s="218" t="s">
        <v>284</v>
      </c>
      <c r="G20" s="215" t="s">
        <v>264</v>
      </c>
      <c r="H20" s="216" t="s">
        <v>21</v>
      </c>
      <c r="I20" s="217" t="s">
        <v>265</v>
      </c>
    </row>
    <row r="21" spans="2:9" ht="12.75">
      <c r="B21" s="224" t="s">
        <v>285</v>
      </c>
      <c r="C21" s="225"/>
      <c r="D21" s="226"/>
      <c r="E21" s="227"/>
      <c r="F21" s="228" t="s">
        <v>286</v>
      </c>
      <c r="G21" s="226"/>
      <c r="H21" s="226"/>
      <c r="I21" s="227"/>
    </row>
    <row r="22" spans="2:9" ht="12.75">
      <c r="B22" s="224" t="s">
        <v>287</v>
      </c>
      <c r="C22" s="225"/>
      <c r="D22" s="226"/>
      <c r="E22" s="227"/>
      <c r="F22" s="228" t="s">
        <v>288</v>
      </c>
      <c r="G22" s="226"/>
      <c r="H22" s="226"/>
      <c r="I22" s="227"/>
    </row>
    <row r="23" spans="2:9" ht="12.75">
      <c r="B23" s="224" t="s">
        <v>289</v>
      </c>
      <c r="C23" s="225"/>
      <c r="D23" s="226"/>
      <c r="E23" s="227"/>
      <c r="F23" s="228" t="s">
        <v>290</v>
      </c>
      <c r="G23" s="226"/>
      <c r="H23" s="226"/>
      <c r="I23" s="227"/>
    </row>
    <row r="24" spans="2:9" ht="12.75">
      <c r="B24" s="224" t="s">
        <v>291</v>
      </c>
      <c r="C24" s="225"/>
      <c r="D24" s="226"/>
      <c r="E24" s="227"/>
      <c r="F24" s="228" t="s">
        <v>292</v>
      </c>
      <c r="G24" s="226"/>
      <c r="H24" s="226"/>
      <c r="I24" s="227"/>
    </row>
    <row r="25" spans="2:9" ht="12.75">
      <c r="B25" s="224" t="s">
        <v>293</v>
      </c>
      <c r="C25" s="225"/>
      <c r="D25" s="226"/>
      <c r="E25" s="227"/>
      <c r="F25" s="231" t="s">
        <v>294</v>
      </c>
      <c r="G25" s="226"/>
      <c r="H25" s="226"/>
      <c r="I25" s="227"/>
    </row>
    <row r="26" spans="2:9" ht="12.75">
      <c r="B26" s="224" t="s">
        <v>295</v>
      </c>
      <c r="C26" s="225"/>
      <c r="D26" s="226"/>
      <c r="E26" s="227"/>
      <c r="F26" s="228" t="s">
        <v>296</v>
      </c>
      <c r="G26" s="226"/>
      <c r="H26" s="226"/>
      <c r="I26" s="227"/>
    </row>
    <row r="27" spans="2:9" ht="12.75">
      <c r="B27" s="224" t="s">
        <v>297</v>
      </c>
      <c r="C27" s="225"/>
      <c r="D27" s="226"/>
      <c r="E27" s="227"/>
      <c r="F27" s="228" t="s">
        <v>298</v>
      </c>
      <c r="G27" s="226"/>
      <c r="H27" s="226"/>
      <c r="I27" s="227"/>
    </row>
    <row r="28" spans="2:9" ht="12.75">
      <c r="B28" s="232" t="s">
        <v>299</v>
      </c>
      <c r="C28" s="225"/>
      <c r="D28" s="226"/>
      <c r="E28" s="227"/>
      <c r="F28" s="228" t="s">
        <v>300</v>
      </c>
      <c r="G28" s="226"/>
      <c r="H28" s="226"/>
      <c r="I28" s="227"/>
    </row>
    <row r="29" spans="2:9" ht="12.75">
      <c r="B29" s="214" t="s">
        <v>159</v>
      </c>
      <c r="C29" s="215" t="s">
        <v>264</v>
      </c>
      <c r="D29" s="216" t="s">
        <v>21</v>
      </c>
      <c r="E29" s="217" t="s">
        <v>265</v>
      </c>
      <c r="F29" s="228" t="s">
        <v>301</v>
      </c>
      <c r="G29" s="226"/>
      <c r="H29" s="226"/>
      <c r="I29" s="227"/>
    </row>
    <row r="30" spans="2:9" ht="12.75">
      <c r="B30" s="224" t="s">
        <v>302</v>
      </c>
      <c r="C30" s="225"/>
      <c r="D30" s="226" t="s">
        <v>73</v>
      </c>
      <c r="E30" s="227"/>
      <c r="F30" s="228" t="s">
        <v>303</v>
      </c>
      <c r="G30" s="226"/>
      <c r="H30" s="226"/>
      <c r="I30" s="227"/>
    </row>
    <row r="31" spans="2:9" ht="12.75">
      <c r="B31" s="224" t="s">
        <v>304</v>
      </c>
      <c r="C31" s="225"/>
      <c r="D31" s="226" t="s">
        <v>73</v>
      </c>
      <c r="E31" s="227"/>
      <c r="F31" s="228" t="s">
        <v>305</v>
      </c>
      <c r="G31" s="226"/>
      <c r="H31" s="226"/>
      <c r="I31" s="227"/>
    </row>
    <row r="32" spans="2:9" ht="12.75">
      <c r="B32" s="224" t="s">
        <v>306</v>
      </c>
      <c r="C32" s="225"/>
      <c r="D32" s="226" t="s">
        <v>73</v>
      </c>
      <c r="E32" s="227"/>
      <c r="F32" s="228"/>
      <c r="G32" s="226"/>
      <c r="H32" s="226"/>
      <c r="I32" s="227"/>
    </row>
    <row r="33" spans="2:9" ht="12.75">
      <c r="B33" s="232" t="s">
        <v>307</v>
      </c>
      <c r="C33" s="225"/>
      <c r="D33" s="226"/>
      <c r="E33" s="227"/>
      <c r="F33" s="228"/>
      <c r="G33" s="226"/>
      <c r="H33" s="226"/>
      <c r="I33" s="227"/>
    </row>
    <row r="34" spans="2:9" ht="12.75">
      <c r="B34" s="232" t="s">
        <v>308</v>
      </c>
      <c r="C34" s="225"/>
      <c r="D34" s="226"/>
      <c r="E34" s="227"/>
      <c r="F34" s="228"/>
      <c r="G34" s="226"/>
      <c r="H34" s="226"/>
      <c r="I34" s="227"/>
    </row>
    <row r="35" spans="2:9" ht="12.75">
      <c r="B35" s="214" t="s">
        <v>68</v>
      </c>
      <c r="C35" s="215" t="s">
        <v>264</v>
      </c>
      <c r="D35" s="216" t="s">
        <v>21</v>
      </c>
      <c r="E35" s="217" t="s">
        <v>265</v>
      </c>
      <c r="F35" s="218" t="s">
        <v>309</v>
      </c>
      <c r="G35" s="215" t="s">
        <v>264</v>
      </c>
      <c r="H35" s="216" t="s">
        <v>21</v>
      </c>
      <c r="I35" s="217" t="s">
        <v>265</v>
      </c>
    </row>
    <row r="36" spans="2:9" ht="12.75">
      <c r="B36" s="224" t="s">
        <v>310</v>
      </c>
      <c r="C36" s="225"/>
      <c r="D36" s="226"/>
      <c r="E36" s="227"/>
      <c r="F36" s="228" t="s">
        <v>311</v>
      </c>
      <c r="G36" s="226"/>
      <c r="H36" s="226"/>
      <c r="I36" s="227"/>
    </row>
    <row r="37" spans="2:9" ht="12.75">
      <c r="B37" s="224" t="s">
        <v>312</v>
      </c>
      <c r="C37" s="225"/>
      <c r="D37" s="226" t="s">
        <v>73</v>
      </c>
      <c r="E37" s="227"/>
      <c r="F37" s="228" t="s">
        <v>313</v>
      </c>
      <c r="G37" s="226"/>
      <c r="H37" s="226"/>
      <c r="I37" s="227"/>
    </row>
    <row r="38" spans="2:9" ht="12.75">
      <c r="B38" s="224" t="s">
        <v>314</v>
      </c>
      <c r="C38" s="225"/>
      <c r="D38" s="226"/>
      <c r="E38" s="227"/>
      <c r="F38" s="231" t="s">
        <v>315</v>
      </c>
      <c r="G38" s="226"/>
      <c r="H38" s="226"/>
      <c r="I38" s="227"/>
    </row>
    <row r="39" spans="2:9" ht="12.75">
      <c r="B39" s="224" t="s">
        <v>316</v>
      </c>
      <c r="C39" s="225"/>
      <c r="D39" s="226"/>
      <c r="E39" s="227"/>
      <c r="F39" s="228" t="s">
        <v>317</v>
      </c>
      <c r="G39" s="226"/>
      <c r="H39" s="226"/>
      <c r="I39" s="227"/>
    </row>
    <row r="40" spans="2:9" ht="12.75">
      <c r="B40" s="224" t="s">
        <v>318</v>
      </c>
      <c r="C40" s="225"/>
      <c r="D40" s="226"/>
      <c r="E40" s="227"/>
      <c r="F40" s="231" t="s">
        <v>319</v>
      </c>
      <c r="G40" s="226"/>
      <c r="H40" s="226"/>
      <c r="I40" s="227"/>
    </row>
    <row r="41" spans="2:9" ht="12.75">
      <c r="B41" s="224" t="s">
        <v>320</v>
      </c>
      <c r="C41" s="225"/>
      <c r="D41" s="226"/>
      <c r="E41" s="227"/>
      <c r="F41" s="228" t="s">
        <v>321</v>
      </c>
      <c r="G41" s="226"/>
      <c r="H41" s="226"/>
      <c r="I41" s="227"/>
    </row>
    <row r="42" spans="2:9" ht="12.75">
      <c r="B42" s="224" t="s">
        <v>322</v>
      </c>
      <c r="C42" s="225"/>
      <c r="D42" s="226"/>
      <c r="E42" s="227"/>
      <c r="F42" s="228" t="s">
        <v>323</v>
      </c>
      <c r="G42" s="233"/>
      <c r="H42" s="233"/>
      <c r="I42" s="234"/>
    </row>
    <row r="43" spans="2:9" ht="12.75">
      <c r="B43" s="224" t="s">
        <v>324</v>
      </c>
      <c r="C43" s="225"/>
      <c r="D43" s="226"/>
      <c r="E43" s="227"/>
      <c r="F43" s="228" t="s">
        <v>325</v>
      </c>
      <c r="G43" s="233"/>
      <c r="H43" s="233"/>
      <c r="I43" s="234"/>
    </row>
    <row r="44" spans="2:9" ht="12.75">
      <c r="B44" s="224"/>
      <c r="C44" s="225"/>
      <c r="D44" s="226"/>
      <c r="E44" s="227"/>
      <c r="F44" s="228" t="s">
        <v>326</v>
      </c>
      <c r="G44" s="233"/>
      <c r="H44" s="233"/>
      <c r="I44" s="234"/>
    </row>
    <row r="45" spans="2:9" ht="12.75">
      <c r="B45" s="224"/>
      <c r="C45" s="225"/>
      <c r="D45" s="226"/>
      <c r="E45" s="227"/>
      <c r="F45" s="235"/>
      <c r="G45" s="236"/>
      <c r="H45" s="236"/>
      <c r="I45" s="237"/>
    </row>
    <row r="46" spans="2:9" ht="12.75">
      <c r="B46" s="214" t="s">
        <v>103</v>
      </c>
      <c r="C46" s="215" t="s">
        <v>264</v>
      </c>
      <c r="D46" s="216" t="s">
        <v>21</v>
      </c>
      <c r="E46" s="217" t="s">
        <v>265</v>
      </c>
      <c r="F46" s="218" t="s">
        <v>327</v>
      </c>
      <c r="G46" s="215" t="s">
        <v>264</v>
      </c>
      <c r="H46" s="216" t="s">
        <v>21</v>
      </c>
      <c r="I46" s="217" t="s">
        <v>265</v>
      </c>
    </row>
    <row r="47" spans="2:9" ht="12.75">
      <c r="B47" s="224" t="s">
        <v>328</v>
      </c>
      <c r="C47" s="225"/>
      <c r="D47" s="226"/>
      <c r="E47" s="227"/>
      <c r="F47" s="228" t="s">
        <v>329</v>
      </c>
      <c r="G47" s="226"/>
      <c r="H47" s="226"/>
      <c r="I47" s="227"/>
    </row>
    <row r="48" spans="2:9" ht="12.75">
      <c r="B48" s="224" t="s">
        <v>330</v>
      </c>
      <c r="C48" s="225"/>
      <c r="D48" s="225" t="s">
        <v>73</v>
      </c>
      <c r="E48" s="227"/>
      <c r="F48" s="228" t="s">
        <v>331</v>
      </c>
      <c r="G48" s="226"/>
      <c r="H48" s="226"/>
      <c r="I48" s="227"/>
    </row>
    <row r="49" spans="2:9" ht="12.75">
      <c r="B49" s="224" t="s">
        <v>332</v>
      </c>
      <c r="C49" s="225"/>
      <c r="D49" s="225"/>
      <c r="E49" s="227"/>
      <c r="F49" s="231" t="s">
        <v>333</v>
      </c>
      <c r="G49" s="226"/>
      <c r="H49" s="226"/>
      <c r="I49" s="227"/>
    </row>
    <row r="50" spans="2:9" ht="12.75">
      <c r="B50" s="224" t="s">
        <v>334</v>
      </c>
      <c r="C50" s="225"/>
      <c r="D50" s="225"/>
      <c r="E50" s="227"/>
      <c r="F50" s="228" t="s">
        <v>335</v>
      </c>
      <c r="G50" s="226"/>
      <c r="H50" s="226"/>
      <c r="I50" s="227"/>
    </row>
    <row r="51" spans="2:9" ht="12.75">
      <c r="B51" s="224" t="s">
        <v>336</v>
      </c>
      <c r="C51" s="225"/>
      <c r="D51" s="225"/>
      <c r="E51" s="227"/>
      <c r="F51" s="231" t="s">
        <v>337</v>
      </c>
      <c r="G51" s="226"/>
      <c r="H51" s="226"/>
      <c r="I51" s="227"/>
    </row>
    <row r="52" spans="2:9" ht="12.75">
      <c r="B52" s="224" t="s">
        <v>338</v>
      </c>
      <c r="C52" s="225"/>
      <c r="D52" s="225"/>
      <c r="E52" s="227"/>
      <c r="F52" s="228" t="s">
        <v>339</v>
      </c>
      <c r="G52" s="226"/>
      <c r="H52" s="226"/>
      <c r="I52" s="227"/>
    </row>
    <row r="53" spans="2:9" ht="12.75">
      <c r="B53" s="224" t="s">
        <v>340</v>
      </c>
      <c r="C53" s="225"/>
      <c r="D53" s="225"/>
      <c r="E53" s="227"/>
      <c r="F53" s="228" t="s">
        <v>341</v>
      </c>
      <c r="G53" s="233"/>
      <c r="H53" s="233"/>
      <c r="I53" s="234"/>
    </row>
    <row r="54" spans="2:9" ht="12.75">
      <c r="B54" s="224" t="s">
        <v>342</v>
      </c>
      <c r="C54" s="238" t="s">
        <v>73</v>
      </c>
      <c r="D54" s="238"/>
      <c r="E54" s="234"/>
      <c r="F54" s="228" t="s">
        <v>343</v>
      </c>
      <c r="G54" s="233"/>
      <c r="H54" s="233"/>
      <c r="I54" s="234"/>
    </row>
    <row r="55" spans="2:9" ht="12.75">
      <c r="B55" s="239" t="s">
        <v>344</v>
      </c>
      <c r="C55" s="238"/>
      <c r="D55" s="238"/>
      <c r="E55" s="234"/>
      <c r="F55" s="228" t="s">
        <v>345</v>
      </c>
      <c r="G55" s="233"/>
      <c r="H55" s="233"/>
      <c r="I55" s="234"/>
    </row>
    <row r="56" spans="2:9" ht="12.75">
      <c r="B56" s="239"/>
      <c r="C56" s="238"/>
      <c r="D56" s="233"/>
      <c r="E56" s="234"/>
      <c r="F56" s="228"/>
      <c r="G56" s="233"/>
      <c r="H56" s="233"/>
      <c r="I56" s="234"/>
    </row>
    <row r="57" spans="2:9" ht="12.75">
      <c r="B57" s="240"/>
      <c r="C57" s="236"/>
      <c r="D57" s="236"/>
      <c r="E57" s="237"/>
      <c r="F57" s="235"/>
      <c r="G57" s="236"/>
      <c r="H57" s="236"/>
      <c r="I57" s="237"/>
    </row>
    <row r="58" spans="2:5" ht="12.75">
      <c r="B58" s="241"/>
      <c r="C58" s="241"/>
      <c r="D58" s="241"/>
      <c r="E58" s="241"/>
    </row>
    <row r="59" spans="2:5" ht="12.75">
      <c r="B59" s="241"/>
      <c r="C59" s="241"/>
      <c r="D59" s="241"/>
      <c r="E59" s="241"/>
    </row>
    <row r="60" spans="2:5" ht="12.75">
      <c r="B60" s="241"/>
      <c r="C60" s="241"/>
      <c r="D60" s="241"/>
      <c r="E60" s="241"/>
    </row>
  </sheetData>
  <sheetProtection selectLockedCells="1" selectUnlockedCells="1"/>
  <mergeCells count="3">
    <mergeCell ref="B3:I3"/>
    <mergeCell ref="C6:E6"/>
    <mergeCell ref="G6:I6"/>
  </mergeCells>
  <conditionalFormatting sqref="C8:C19 C21:C28 C30:C34 C36:C45 C47:C57 G8:G19 G21:G34 G36:G45 G47:G57">
    <cfRule type="cellIs" priority="1" dxfId="2" operator="equal" stopIfTrue="1">
      <formula>"X"</formula>
    </cfRule>
  </conditionalFormatting>
  <conditionalFormatting sqref="D8:D19 D21:D28 D30:D34 D36:D45 D47:D57 H8:H19 H21:H34 H36:H45 H47:H57">
    <cfRule type="cellIs" priority="2" dxfId="1" operator="equal" stopIfTrue="1">
      <formula>"X"</formula>
    </cfRule>
  </conditionalFormatting>
  <conditionalFormatting sqref="E8:E19 E21:E28 E30:E34 E36:E45 E47:E57 I8:I19 I21:I34 I36:I45 I47:I57">
    <cfRule type="cellIs" priority="3" dxfId="0" operator="equal" stopIfTrue="1">
      <formula>"X"</formula>
    </cfRule>
  </conditionalFormatting>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B51"/>
  <sheetViews>
    <sheetView zoomScalePageLayoutView="0" workbookViewId="0" topLeftCell="D12">
      <selection activeCell="G9" sqref="G9"/>
    </sheetView>
  </sheetViews>
  <sheetFormatPr defaultColWidth="11.421875" defaultRowHeight="12.75"/>
  <cols>
    <col min="1" max="1" width="28.7109375" style="0" customWidth="1"/>
    <col min="2" max="2" width="18.28125" style="0" customWidth="1"/>
  </cols>
  <sheetData>
    <row r="3" spans="1:2" ht="12.75">
      <c r="A3" s="2" t="s">
        <v>43</v>
      </c>
      <c r="B3" s="2" t="s">
        <v>346</v>
      </c>
    </row>
    <row r="4" spans="1:2" ht="12.75">
      <c r="A4" t="s">
        <v>347</v>
      </c>
      <c r="B4" s="2">
        <v>60</v>
      </c>
    </row>
    <row r="5" spans="1:2" ht="12.75">
      <c r="A5" t="s">
        <v>348</v>
      </c>
      <c r="B5" s="2">
        <v>240</v>
      </c>
    </row>
    <row r="6" spans="1:2" ht="12.75">
      <c r="A6" t="s">
        <v>349</v>
      </c>
      <c r="B6" s="2">
        <v>1000</v>
      </c>
    </row>
    <row r="7" spans="1:2" ht="12.75">
      <c r="A7" t="s">
        <v>350</v>
      </c>
      <c r="B7" s="2">
        <v>1080</v>
      </c>
    </row>
    <row r="8" spans="1:2" ht="12.75">
      <c r="A8" t="s">
        <v>113</v>
      </c>
      <c r="B8" s="2">
        <v>450</v>
      </c>
    </row>
    <row r="27" spans="1:2" ht="12.75">
      <c r="A27" t="s">
        <v>52</v>
      </c>
      <c r="B27" s="2" t="s">
        <v>351</v>
      </c>
    </row>
    <row r="28" spans="1:2" ht="12.75">
      <c r="A28" t="s">
        <v>352</v>
      </c>
      <c r="B28" s="2">
        <v>60</v>
      </c>
    </row>
    <row r="29" spans="1:2" ht="12.75">
      <c r="A29" t="s">
        <v>353</v>
      </c>
      <c r="B29" s="2">
        <v>180</v>
      </c>
    </row>
    <row r="30" spans="1:2" ht="12.75">
      <c r="A30" t="s">
        <v>342</v>
      </c>
      <c r="B30" s="2">
        <v>50</v>
      </c>
    </row>
    <row r="48" spans="1:2" ht="12.75">
      <c r="A48" t="s">
        <v>83</v>
      </c>
      <c r="B48" s="2" t="s">
        <v>351</v>
      </c>
    </row>
    <row r="49" spans="1:2" ht="12.75">
      <c r="A49" t="s">
        <v>354</v>
      </c>
      <c r="B49" s="2">
        <v>40</v>
      </c>
    </row>
    <row r="50" spans="1:2" ht="12.75">
      <c r="A50" t="s">
        <v>355</v>
      </c>
      <c r="B50" s="2">
        <v>60</v>
      </c>
    </row>
    <row r="51" spans="1:2" ht="12.75">
      <c r="A51" t="s">
        <v>266</v>
      </c>
      <c r="B51" s="2">
        <v>60</v>
      </c>
    </row>
  </sheetData>
  <sheetProtection selectLockedCells="1" selectUnlockedCells="1"/>
  <printOptions/>
  <pageMargins left="0.7" right="0.7" top="0.75" bottom="0.75" header="0.5118055555555555" footer="0.5118055555555555"/>
  <pageSetup horizontalDpi="300" verticalDpi="300" orientation="portrait"/>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43">
      <selection activeCell="A1" sqref="A1"/>
    </sheetView>
  </sheetViews>
  <sheetFormatPr defaultColWidth="11.421875" defaultRowHeight="12.75"/>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2018-09-13T20:34:10Z</dcterms:created>
  <dcterms:modified xsi:type="dcterms:W3CDTF">2018-09-13T20:34:10Z</dcterms:modified>
  <cp:category/>
  <cp:version/>
  <cp:contentType/>
  <cp:contentStatus/>
</cp:coreProperties>
</file>