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28" i="1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<sst xmlns="http://schemas.openxmlformats.org/spreadsheetml/2006/main" count="57" uniqueCount="53">
  <si>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</si>
  <si>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</si>
  <si>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</si>
  <si>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</si>
  <si>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</si>
  <si>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</si>
  <si>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</si>
  <si>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</si>
  <si>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</si>
  <si>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</si>
  <si>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</si>
  <si>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</si>
  <si>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</si>
  <si>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</si>
  <si>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</si>
  <si>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</si>
  <si>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</si>
  <si>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</si>
  <si>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</si>
  <si>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</si>
  <si>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</si>
  <si>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</si>
  <si>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</si>
  <si>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</si>
  <si>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</si>
  <si>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</si>
  <si>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</si>
  <si>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</si>
  <si>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</si>
  <si>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</si>
  <si>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</si>
  <si>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</si>
  <si>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</si>
  <si>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</si>
  <si>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</si>
  <si>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</si>
  <si>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</si>
  <si>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</si>
  <si>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</si>
  <si>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</si>
  <si>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</si>
  <si>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</si>
  <si>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</si>
  <si>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</si>
  <si>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</si>
  <si>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</si>
  <si>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Tecnico en la Administracion del presupuesto y gestion contable</t>
  </si>
  <si>
    <t>I.D.T.Q</t>
  </si>
  <si>
    <t>AÑO:2015</t>
  </si>
  <si>
    <t>Director General ( E )</t>
  </si>
  <si>
    <t>JAIRO ALONSO ESCANDON GONZALEZ</t>
  </si>
  <si>
    <t xml:space="preserve"> </t>
  </si>
  <si>
    <t>MES: ABRIL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</si>
</sst>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I21" sqref="I21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48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0</v>
      </c>
      <c r="F8" s="3">
        <v>0</v>
      </c>
      <c r="G8" s="3">
        <f>D8+E8-F8</f>
        <v>2207173414</v>
      </c>
      <c r="H8" s="3">
        <v>479816572</v>
      </c>
      <c r="I8" s="3">
        <f>I9+I34</f>
        <v>142152198</v>
      </c>
      <c r="J8" s="3">
        <f>H8+I8</f>
        <v>621968770</v>
      </c>
      <c r="K8" s="3">
        <f>G8-J8</f>
        <v>1585204644</v>
      </c>
      <c r="L8" s="5">
        <f>J8/G8*100</f>
        <v>28.179424691094979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479816572</v>
      </c>
      <c r="I9" s="3">
        <f>I10</f>
        <v>142152198</v>
      </c>
      <c r="J9" s="3">
        <f t="shared" ref="J9:J41" si="1">H9+I9</f>
        <v>621968770</v>
      </c>
      <c r="K9" s="3">
        <f t="shared" ref="K9:K41" si="2">G9-J9</f>
        <v>1580204644</v>
      </c>
      <c r="L9" s="5">
        <f t="shared" ref="L9:L41" si="3">J9/G9*100</f>
        <v>28.243405630361494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479816572</v>
      </c>
      <c r="I10" s="3">
        <f>I11+I14+I30</f>
        <v>142152198</v>
      </c>
      <c r="J10" s="3">
        <f t="shared" si="1"/>
        <v>621968770</v>
      </c>
      <c r="K10" s="3">
        <f t="shared" si="2"/>
        <v>1580204644</v>
      </c>
      <c r="L10" s="5">
        <f t="shared" si="3"/>
        <v>28.243405630361494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167839503</v>
      </c>
      <c r="I11" s="3">
        <f>I12</f>
        <v>53327903</v>
      </c>
      <c r="J11" s="3">
        <f t="shared" si="1"/>
        <v>221167406</v>
      </c>
      <c r="K11" s="3">
        <f t="shared" si="2"/>
        <v>700003998</v>
      </c>
      <c r="L11" s="5">
        <f t="shared" si="3"/>
        <v>24.009365145251511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167839503</v>
      </c>
      <c r="I12" s="3">
        <f>I13</f>
        <v>53327903</v>
      </c>
      <c r="J12" s="3">
        <f t="shared" si="1"/>
        <v>221167406</v>
      </c>
      <c r="K12" s="3">
        <f t="shared" si="2"/>
        <v>700003998</v>
      </c>
      <c r="L12" s="5">
        <f t="shared" si="3"/>
        <v>24.009365145251511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167839503</v>
      </c>
      <c r="I13" s="3">
        <v>53327903</v>
      </c>
      <c r="J13" s="3">
        <f t="shared" si="1"/>
        <v>221167406</v>
      </c>
      <c r="K13" s="3">
        <f t="shared" si="2"/>
        <v>700003998</v>
      </c>
      <c r="L13" s="5">
        <f t="shared" si="3"/>
        <v>24.009365145251511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309377781</v>
      </c>
      <c r="I14" s="3">
        <f>I15+I26+I28</f>
        <v>87999831</v>
      </c>
      <c r="J14" s="3">
        <f t="shared" si="1"/>
        <v>397377612</v>
      </c>
      <c r="K14" s="3">
        <f t="shared" si="2"/>
        <v>871562661</v>
      </c>
      <c r="L14" s="5">
        <f t="shared" si="3"/>
        <v>31.315706535227921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308918781</v>
      </c>
      <c r="I15" s="3">
        <f>I16+I18+I24</f>
        <v>87846831</v>
      </c>
      <c r="J15" s="3">
        <f t="shared" si="1"/>
        <v>396765612</v>
      </c>
      <c r="K15" s="3">
        <f t="shared" si="2"/>
        <v>868002663</v>
      </c>
      <c r="L15" s="5">
        <f t="shared" si="3"/>
        <v>31.37061704050096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46406668</v>
      </c>
      <c r="I16" s="3">
        <f>I17</f>
        <v>13199974</v>
      </c>
      <c r="J16" s="3">
        <f t="shared" si="1"/>
        <v>59606642</v>
      </c>
      <c r="K16" s="3">
        <f t="shared" si="2"/>
        <v>140393358</v>
      </c>
      <c r="L16" s="5">
        <f t="shared" si="3"/>
        <v>29.803321</v>
      </c>
      <c r="M16" s="6"/>
      <c r="N16" s="20"/>
      <c r="O16" s="18"/>
      <c r="P16" s="21" t="s">
        <v>51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46406668</v>
      </c>
      <c r="I17" s="3">
        <v>13199974</v>
      </c>
      <c r="J17" s="3">
        <f t="shared" si="1"/>
        <v>59606642</v>
      </c>
      <c r="K17" s="3">
        <f t="shared" si="2"/>
        <v>140393358</v>
      </c>
      <c r="L17" s="5">
        <f t="shared" si="3"/>
        <v>29.803321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256324558</v>
      </c>
      <c r="I18" s="3">
        <f>I19+I20+I21+I22+I23</f>
        <v>72886861</v>
      </c>
      <c r="J18" s="3">
        <f t="shared" si="1"/>
        <v>329211419</v>
      </c>
      <c r="K18" s="3">
        <f t="shared" si="2"/>
        <v>703107401</v>
      </c>
      <c r="L18" s="5">
        <f t="shared" si="3"/>
        <v>31.890479241674583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52594222</v>
      </c>
      <c r="I19" s="3">
        <v>14959971</v>
      </c>
      <c r="J19" s="3">
        <f t="shared" si="1"/>
        <v>67554193</v>
      </c>
      <c r="K19" s="3">
        <f t="shared" si="2"/>
        <v>160244065</v>
      </c>
      <c r="L19" s="5">
        <f t="shared" si="3"/>
        <v>29.655271990710308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37125333</v>
      </c>
      <c r="I21" s="3">
        <v>10559979</v>
      </c>
      <c r="J21" s="3">
        <f t="shared" si="1"/>
        <v>47685312</v>
      </c>
      <c r="K21" s="3">
        <f t="shared" si="2"/>
        <v>259848530</v>
      </c>
      <c r="L21" s="5">
        <f t="shared" si="3"/>
        <v>15.505712051033397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92354335</v>
      </c>
      <c r="I22" s="3">
        <v>26246949</v>
      </c>
      <c r="J22" s="3">
        <f t="shared" si="1"/>
        <v>118601284</v>
      </c>
      <c r="K22" s="3">
        <f t="shared" si="2"/>
        <v>86328716</v>
      </c>
      <c r="L22" s="5">
        <f t="shared" si="3"/>
        <v>57.874046747669937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74250668</v>
      </c>
      <c r="I23" s="3">
        <v>21119962</v>
      </c>
      <c r="J23" s="3">
        <f t="shared" si="1"/>
        <v>95370630</v>
      </c>
      <c r="K23" s="3">
        <f t="shared" si="2"/>
        <v>192563380</v>
      </c>
      <c r="L23" s="5">
        <f t="shared" si="3"/>
        <v>33.122391481298088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6187555</v>
      </c>
      <c r="I24" s="3">
        <f>I25</f>
        <v>1759996</v>
      </c>
      <c r="J24" s="3">
        <f t="shared" si="1"/>
        <v>7947551</v>
      </c>
      <c r="K24" s="3">
        <f t="shared" si="2"/>
        <v>24501904</v>
      </c>
      <c r="L24" s="5">
        <f t="shared" si="3"/>
        <v>24.492093935013699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6187555</v>
      </c>
      <c r="I25" s="3">
        <v>1759996</v>
      </c>
      <c r="J25" s="3">
        <f t="shared" si="1"/>
        <v>7947551</v>
      </c>
      <c r="K25" s="3">
        <f t="shared" si="2"/>
        <v>24501904</v>
      </c>
      <c r="L25" s="5">
        <f t="shared" si="3"/>
        <v>24.492093935013699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459000</v>
      </c>
      <c r="I26" s="3">
        <f>I27</f>
        <v>153000</v>
      </c>
      <c r="J26" s="3">
        <f t="shared" si="1"/>
        <v>612000</v>
      </c>
      <c r="K26" s="3">
        <f t="shared" si="2"/>
        <v>2388000</v>
      </c>
      <c r="L26" s="5">
        <f t="shared" si="3"/>
        <v>20.399999999999999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459000</v>
      </c>
      <c r="I27" s="3">
        <v>153000</v>
      </c>
      <c r="J27" s="3">
        <f t="shared" si="1"/>
        <v>612000</v>
      </c>
      <c r="K27" s="3">
        <f t="shared" si="2"/>
        <v>2388000</v>
      </c>
      <c r="L27" s="5">
        <f t="shared" si="3"/>
        <v>20.399999999999999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2599288</v>
      </c>
      <c r="I30" s="3">
        <f>I31</f>
        <v>824464</v>
      </c>
      <c r="J30" s="3">
        <f t="shared" si="1"/>
        <v>3423752</v>
      </c>
      <c r="K30" s="3">
        <f t="shared" si="2"/>
        <v>8637985</v>
      </c>
      <c r="L30" s="5">
        <f t="shared" si="3"/>
        <v>28.385231745643267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2599288</v>
      </c>
      <c r="I31" s="3">
        <f>I32</f>
        <v>824464</v>
      </c>
      <c r="J31" s="3">
        <f t="shared" si="1"/>
        <v>3423752</v>
      </c>
      <c r="K31" s="3">
        <f t="shared" si="2"/>
        <v>8637985</v>
      </c>
      <c r="L31" s="5">
        <f t="shared" si="3"/>
        <v>28.385231745643267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2599288</v>
      </c>
      <c r="I32" s="3">
        <f>I33</f>
        <v>824464</v>
      </c>
      <c r="J32" s="3">
        <f t="shared" si="1"/>
        <v>3423752</v>
      </c>
      <c r="K32" s="3">
        <f t="shared" si="2"/>
        <v>8637985</v>
      </c>
      <c r="L32" s="5">
        <f t="shared" si="3"/>
        <v>28.385231745643267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2599288</v>
      </c>
      <c r="I33" s="3">
        <v>824464</v>
      </c>
      <c r="J33" s="3">
        <f t="shared" si="1"/>
        <v>3423752</v>
      </c>
      <c r="K33" s="3">
        <f t="shared" si="2"/>
        <v>8637985</v>
      </c>
      <c r="L33" s="5">
        <f t="shared" si="3"/>
        <v>28.385231745643267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v>0</v>
      </c>
      <c r="F34" s="3">
        <v>0</v>
      </c>
      <c r="G34" s="3">
        <f t="shared" si="0"/>
        <v>5000000</v>
      </c>
      <c r="H34" s="3">
        <v>0</v>
      </c>
      <c r="I34" s="3">
        <f>I35</f>
        <v>0</v>
      </c>
      <c r="J34" s="3">
        <f t="shared" si="1"/>
        <v>0</v>
      </c>
      <c r="K34" s="3">
        <f t="shared" si="2"/>
        <v>5000000</v>
      </c>
      <c r="L34" s="5">
        <f t="shared" si="3"/>
        <v>0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v>0</v>
      </c>
      <c r="F35" s="3">
        <v>0</v>
      </c>
      <c r="G35" s="3">
        <f t="shared" si="0"/>
        <v>5000000</v>
      </c>
      <c r="H35" s="3">
        <v>0</v>
      </c>
      <c r="I35" s="3">
        <f>I36+I38+I40</f>
        <v>0</v>
      </c>
      <c r="J35" s="3">
        <f t="shared" si="1"/>
        <v>0</v>
      </c>
      <c r="K35" s="3">
        <f>K34</f>
        <v>5000000</v>
      </c>
      <c r="L35" s="5">
        <f t="shared" si="3"/>
        <v>0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v>0</v>
      </c>
      <c r="F36" s="3">
        <v>0</v>
      </c>
      <c r="G36" s="3">
        <f t="shared" si="0"/>
        <v>0</v>
      </c>
      <c r="H36" s="3">
        <v>0</v>
      </c>
      <c r="I36" s="3">
        <f>I37</f>
        <v>0</v>
      </c>
      <c r="J36" s="3">
        <f t="shared" si="1"/>
        <v>0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4">
        <v>0</v>
      </c>
      <c r="F37" s="4">
        <v>0</v>
      </c>
      <c r="G37" s="4">
        <f t="shared" si="0"/>
        <v>0</v>
      </c>
      <c r="H37" s="3">
        <v>0</v>
      </c>
      <c r="I37" s="3">
        <v>0</v>
      </c>
      <c r="J37" s="3">
        <f t="shared" si="1"/>
        <v>0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46</v>
      </c>
      <c r="E47" s="13" t="s">
        <v>49</v>
      </c>
      <c r="F47" s="15"/>
      <c r="G47" s="16"/>
      <c r="J47" s="25"/>
      <c r="K47" s="25"/>
      <c r="L47" s="25"/>
      <c r="M47" s="24"/>
    </row>
    <row r="48" spans="2:14" ht="12.75">
      <c r="B48" s="8" t="s">
        <v>47</v>
      </c>
      <c r="E48" s="13" t="s">
        <v>47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2015-07-23T12:34:10Z</cp:lastPrinted>
  <dcterms:created xsi:type="dcterms:W3CDTF">2012-03-12T12:41:22Z</dcterms:created>
  <dcterms:modified xsi:type="dcterms:W3CDTF">2015-07-23T12:34:13Z</dcterms:modified>
</cp:coreProperties>
</file>