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\Desktop\TOBI\EJECUCION INGRESOS 2015\"/>
    </mc:Choice>
  </mc:AlternateContent>
  <bookViews>
    <workbookView xWindow="0" yWindow="0" windowWidth="19200" windowHeight="6888"/>
  </bookViews>
  <sheets>
    <sheet name="Hoja1" sheetId="1" r:id="rId1"/>
    <sheet name="Hoja2" sheetId="2" r:id="rId2"/>
    <sheet name="Hoja3" sheetId="3" r:id="rId3"/>
  </sheets>
  <definedNames>
    <definedName name="_xlnm.Print_Area" localSheetId="0">Hoja1!$B$1:$L$48</definedName>
  </definedNames>
  <calcPr calcId="152511"/>
</workbook>
</file>

<file path=xl/calcChain.xml><?xml version="1.0" encoding="utf-8"?>
<calcChain xmlns="http://schemas.openxmlformats.org/spreadsheetml/2006/main">
  <c r="F9" i="1" l="1"/>
  <c r="E10" i="1"/>
  <c r="E9" i="1" s="1"/>
  <c r="F10" i="1"/>
  <c r="G11" i="1"/>
  <c r="G12" i="1"/>
  <c r="I12" i="1"/>
  <c r="I11" i="1" s="1"/>
  <c r="J11" i="1" s="1"/>
  <c r="G13" i="1"/>
  <c r="J13" i="1"/>
  <c r="K13" i="1" s="1"/>
  <c r="G16" i="1"/>
  <c r="I16" i="1"/>
  <c r="J16" i="1" s="1"/>
  <c r="L16" i="1" s="1"/>
  <c r="G17" i="1"/>
  <c r="J17" i="1"/>
  <c r="G18" i="1"/>
  <c r="I18" i="1"/>
  <c r="G19" i="1"/>
  <c r="J19" i="1"/>
  <c r="G20" i="1"/>
  <c r="J20" i="1"/>
  <c r="L20" i="1" s="1"/>
  <c r="G21" i="1"/>
  <c r="J21" i="1"/>
  <c r="K21" i="1" s="1"/>
  <c r="G22" i="1"/>
  <c r="J22" i="1"/>
  <c r="L22" i="1" s="1"/>
  <c r="G23" i="1"/>
  <c r="J23" i="1"/>
  <c r="L23" i="1" s="1"/>
  <c r="G24" i="1"/>
  <c r="I24" i="1"/>
  <c r="J24" i="1" s="1"/>
  <c r="K24" i="1" s="1"/>
  <c r="G25" i="1"/>
  <c r="J25" i="1"/>
  <c r="L25" i="1" s="1"/>
  <c r="G26" i="1"/>
  <c r="I26" i="1"/>
  <c r="J26" i="1" s="1"/>
  <c r="L26" i="1" s="1"/>
  <c r="G27" i="1"/>
  <c r="J27" i="1"/>
  <c r="L27" i="1" s="1"/>
  <c r="G28" i="1"/>
  <c r="I28" i="1"/>
  <c r="J28" i="1" s="1"/>
  <c r="L28" i="1" s="1"/>
  <c r="G29" i="1"/>
  <c r="J29" i="1"/>
  <c r="L29" i="1" s="1"/>
  <c r="I32" i="1"/>
  <c r="I31" i="1" s="1"/>
  <c r="G33" i="1"/>
  <c r="G32" i="1" s="1"/>
  <c r="J33" i="1"/>
  <c r="E36" i="1"/>
  <c r="E35" i="1" s="1"/>
  <c r="I36" i="1"/>
  <c r="J36" i="1"/>
  <c r="G37" i="1"/>
  <c r="J37" i="1"/>
  <c r="L37" i="1" s="1"/>
  <c r="K37" i="1"/>
  <c r="G38" i="1"/>
  <c r="J38" i="1"/>
  <c r="G39" i="1"/>
  <c r="J39" i="1"/>
  <c r="K39" i="1" s="1"/>
  <c r="G40" i="1"/>
  <c r="I40" i="1"/>
  <c r="G41" i="1"/>
  <c r="J41" i="1"/>
  <c r="K41" i="1" s="1"/>
  <c r="D15" i="1"/>
  <c r="G15" i="1" s="1"/>
  <c r="D14" i="1"/>
  <c r="D10" i="1" s="1"/>
  <c r="D9" i="1" s="1"/>
  <c r="D8" i="1" s="1"/>
  <c r="K20" i="1" l="1"/>
  <c r="G14" i="1"/>
  <c r="G10" i="1" s="1"/>
  <c r="G9" i="1" s="1"/>
  <c r="I15" i="1"/>
  <c r="I14" i="1" s="1"/>
  <c r="J14" i="1" s="1"/>
  <c r="I35" i="1"/>
  <c r="J35" i="1" s="1"/>
  <c r="K38" i="1"/>
  <c r="L33" i="1"/>
  <c r="K29" i="1"/>
  <c r="K27" i="1"/>
  <c r="L19" i="1"/>
  <c r="L17" i="1"/>
  <c r="L11" i="1"/>
  <c r="J40" i="1"/>
  <c r="L40" i="1" s="1"/>
  <c r="L21" i="1"/>
  <c r="J18" i="1"/>
  <c r="L18" i="1" s="1"/>
  <c r="K17" i="1"/>
  <c r="J12" i="1"/>
  <c r="L24" i="1"/>
  <c r="K23" i="1"/>
  <c r="K22" i="1"/>
  <c r="L13" i="1"/>
  <c r="K19" i="1"/>
  <c r="K28" i="1"/>
  <c r="K26" i="1"/>
  <c r="K11" i="1"/>
  <c r="L41" i="1"/>
  <c r="G35" i="1"/>
  <c r="E34" i="1"/>
  <c r="E8" i="1" s="1"/>
  <c r="J31" i="1"/>
  <c r="I30" i="1"/>
  <c r="J30" i="1" s="1"/>
  <c r="L30" i="1" s="1"/>
  <c r="K16" i="1"/>
  <c r="G36" i="1"/>
  <c r="L36" i="1" s="1"/>
  <c r="K25" i="1"/>
  <c r="K33" i="1"/>
  <c r="G31" i="1"/>
  <c r="J32" i="1"/>
  <c r="L32" i="1" s="1"/>
  <c r="G30" i="1"/>
  <c r="I34" i="1" l="1"/>
  <c r="J34" i="1" s="1"/>
  <c r="J15" i="1"/>
  <c r="L15" i="1" s="1"/>
  <c r="K40" i="1"/>
  <c r="L31" i="1"/>
  <c r="K18" i="1"/>
  <c r="L35" i="1"/>
  <c r="L34" i="1"/>
  <c r="K14" i="1"/>
  <c r="K32" i="1"/>
  <c r="I10" i="1"/>
  <c r="I9" i="1" s="1"/>
  <c r="L12" i="1"/>
  <c r="K12" i="1"/>
  <c r="K31" i="1"/>
  <c r="J10" i="1"/>
  <c r="L14" i="1"/>
  <c r="G34" i="1"/>
  <c r="G8" i="1"/>
  <c r="K36" i="1"/>
  <c r="K30" i="1"/>
  <c r="K10" i="1" s="1"/>
  <c r="K9" i="1" s="1"/>
  <c r="K15" i="1" l="1"/>
  <c r="K34" i="1"/>
  <c r="K35" i="1" s="1"/>
  <c r="J9" i="1"/>
  <c r="L10" i="1"/>
  <c r="I8" i="1"/>
  <c r="L9" i="1" l="1"/>
  <c r="J8" i="1"/>
  <c r="K8" i="1" s="1"/>
  <c r="L8" i="1" l="1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 shape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<sst xmlns="http://schemas.openxmlformats.org/spreadsheetml/2006/main" count="57" uniqueCount="53">
  <si>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</si>
  <si>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</si>
  <si>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</si>
  <si>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</si>
  <si>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</si>
  <si>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</si>
  <si>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</si>
  <si>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</si>
  <si>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</si>
  <si>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</si>
  <si>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</si>
  <si>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</si>
  <si>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</si>
  <si>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</si>
  <si>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</si>
  <si>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</si>
  <si>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</si>
  <si>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</si>
  <si>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</si>
  <si>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</si>
  <si>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</si>
  <si>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</si>
  <si>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</si>
  <si>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</si>
  <si>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</si>
  <si>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</si>
  <si>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</si>
  <si>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</si>
  <si>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</si>
  <si>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</si>
  <si>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</si>
  <si>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</si>
  <si>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</si>
  <si>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</si>
  <si>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</si>
  <si>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</si>
  <si>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</si>
  <si>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</si>
  <si>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</si>
  <si>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</si>
  <si>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</si>
  <si>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</si>
  <si>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</si>
  <si>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</si>
  <si>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</si>
  <si>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</si>
  <si>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I.D.T.Q</t>
  </si>
  <si>
    <t>AÑO:2015</t>
  </si>
  <si>
    <t xml:space="preserve"> </t>
  </si>
  <si>
    <t xml:space="preserve">Director General </t>
  </si>
  <si>
    <t>MARTHA LUCIA CORREA</t>
  </si>
  <si>
    <t>Tecnico en la Administracion del presupuesto y gestion contable ( E )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</si>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</sst>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3" fontId="0" fillId="0" borderId="0" xfId="0" applyNumberFormat="1" applyFill="1" applyBorder="1" applyAlignment="1" applyProtection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48"/>
  <sheetViews>
    <sheetView tabSelected="1" workbookViewId="0">
      <selection activeCell="M10" sqref="M10"/>
    </sheetView>
  </sheetViews>
  <sheetFormatPr baseColWidth="10" defaultColWidth="11.44140625" defaultRowHeight="10.199999999999999" x14ac:dyDescent="0.2"/>
  <cols>
    <col min="1" max="1" width="6" style="2" customWidth="1"/>
    <col min="2" max="2" width="12.33203125" style="2" customWidth="1"/>
    <col min="3" max="3" width="37.44140625" style="2" customWidth="1"/>
    <col min="4" max="4" width="10.5546875" style="2" customWidth="1"/>
    <col min="5" max="5" width="10.33203125" style="2" customWidth="1"/>
    <col min="6" max="6" width="6.88671875" style="2" customWidth="1"/>
    <col min="7" max="7" width="12" style="2" customWidth="1"/>
    <col min="8" max="8" width="13.33203125" style="2" customWidth="1"/>
    <col min="9" max="9" width="12" style="2" customWidth="1"/>
    <col min="10" max="10" width="11.6640625" style="2" customWidth="1"/>
    <col min="11" max="11" width="11.44140625" style="2" customWidth="1"/>
    <col min="12" max="12" width="7.44140625" style="2" customWidth="1"/>
    <col min="13" max="14" width="11.44140625" style="2"/>
    <col min="15" max="15" width="12.6640625" style="2" bestFit="1" customWidth="1"/>
    <col min="16" max="25" width="11.44140625" style="2"/>
    <col min="26" max="26" width="17.109375" style="2" customWidth="1"/>
    <col min="27" max="16384" width="11.44140625" style="2"/>
  </cols>
  <sheetData>
    <row r="1" spans="2:30" ht="22.5" customHeight="1" x14ac:dyDescent="0.2">
      <c r="B1" s="1"/>
      <c r="C1" s="1"/>
      <c r="D1" s="28" t="s">
        <v>0</v>
      </c>
      <c r="E1" s="28"/>
      <c r="F1" s="28"/>
      <c r="G1" s="28"/>
      <c r="H1" s="28"/>
      <c r="I1" s="1"/>
      <c r="J1" s="1"/>
      <c r="K1" s="1"/>
      <c r="L1" s="1"/>
      <c r="M1" s="1"/>
    </row>
    <row r="2" spans="2:30" x14ac:dyDescent="0.2">
      <c r="B2" s="1"/>
      <c r="C2" s="1"/>
      <c r="D2" s="28" t="s">
        <v>1</v>
      </c>
      <c r="E2" s="28"/>
      <c r="F2" s="28"/>
      <c r="G2" s="28"/>
      <c r="H2" s="28"/>
      <c r="I2" s="1"/>
      <c r="J2" s="1"/>
      <c r="K2" s="1"/>
      <c r="L2" s="1"/>
      <c r="M2" s="1"/>
    </row>
    <row r="3" spans="2:30" x14ac:dyDescent="0.2">
      <c r="B3" s="1"/>
      <c r="C3" s="1"/>
      <c r="D3" s="28" t="s">
        <v>2</v>
      </c>
      <c r="E3" s="28"/>
      <c r="F3" s="28"/>
      <c r="G3" s="28"/>
      <c r="H3" s="28"/>
      <c r="I3" s="1"/>
      <c r="J3" s="1"/>
      <c r="K3" s="1"/>
      <c r="L3" s="1"/>
      <c r="M3" s="1"/>
    </row>
    <row r="4" spans="2:30" x14ac:dyDescent="0.2">
      <c r="B4" s="1"/>
      <c r="C4" s="1"/>
      <c r="D4" s="28" t="s">
        <v>47</v>
      </c>
      <c r="E4" s="28"/>
      <c r="F4" s="28"/>
      <c r="G4" s="28"/>
      <c r="H4" s="28"/>
      <c r="I4" s="1"/>
      <c r="J4" s="1"/>
      <c r="K4" s="1"/>
      <c r="L4" s="1"/>
      <c r="M4" s="1"/>
    </row>
    <row r="5" spans="2:30" x14ac:dyDescent="0.2">
      <c r="B5" s="1"/>
      <c r="C5" s="1"/>
      <c r="D5" s="28" t="s">
        <v>52</v>
      </c>
      <c r="E5" s="28"/>
      <c r="F5" s="28"/>
      <c r="G5" s="28"/>
      <c r="H5" s="28"/>
      <c r="I5" s="1"/>
      <c r="J5" s="1"/>
      <c r="K5" s="1"/>
      <c r="L5" s="1"/>
      <c r="M5" s="1"/>
    </row>
    <row r="6" spans="2:30" x14ac:dyDescent="0.2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4.4" x14ac:dyDescent="0.3">
      <c r="B8" s="3">
        <v>1000000000</v>
      </c>
      <c r="C8" s="3" t="s">
        <v>14</v>
      </c>
      <c r="D8" s="3">
        <f>D9+D34</f>
        <v>2207173414</v>
      </c>
      <c r="E8" s="3">
        <f>E9+E34</f>
        <v>177419436</v>
      </c>
      <c r="F8" s="3">
        <v>0</v>
      </c>
      <c r="G8" s="3">
        <f>D8+E8-F8</f>
        <v>2384592850</v>
      </c>
      <c r="H8" s="3">
        <v>1834741921</v>
      </c>
      <c r="I8" s="3">
        <f>I9+I34</f>
        <v>294659473</v>
      </c>
      <c r="J8" s="3">
        <f>J9+J34</f>
        <v>2129401394</v>
      </c>
      <c r="K8" s="3">
        <f>G8-J8</f>
        <v>255191456</v>
      </c>
      <c r="L8" s="5">
        <f>(J8*100)/G8</f>
        <v>89.298321682043124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4.4" x14ac:dyDescent="0.3">
      <c r="B9" s="3">
        <v>1100000000</v>
      </c>
      <c r="C9" s="3" t="s">
        <v>15</v>
      </c>
      <c r="D9" s="3">
        <f>D10</f>
        <v>2202173414</v>
      </c>
      <c r="E9" s="3">
        <f t="shared" ref="E9:K9" si="0">E10</f>
        <v>60000000</v>
      </c>
      <c r="F9" s="3">
        <f t="shared" si="0"/>
        <v>0</v>
      </c>
      <c r="G9" s="3">
        <f t="shared" si="0"/>
        <v>2262173414</v>
      </c>
      <c r="H9" s="3">
        <v>1716317421</v>
      </c>
      <c r="I9" s="3">
        <f t="shared" si="0"/>
        <v>294638954</v>
      </c>
      <c r="J9" s="3">
        <f t="shared" si="0"/>
        <v>2010956375</v>
      </c>
      <c r="K9" s="3">
        <f t="shared" si="0"/>
        <v>251217039</v>
      </c>
      <c r="L9" s="5">
        <f t="shared" ref="L9:L41" si="1">(J9*100)/G9</f>
        <v>88.894881469064956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4.4" x14ac:dyDescent="0.3">
      <c r="B10" s="3">
        <v>1102000000</v>
      </c>
      <c r="C10" s="3" t="s">
        <v>16</v>
      </c>
      <c r="D10" s="3">
        <f>D11+D14+D30</f>
        <v>2202173414</v>
      </c>
      <c r="E10" s="3">
        <f t="shared" ref="E10:K10" si="2">E11+E14+E30</f>
        <v>60000000</v>
      </c>
      <c r="F10" s="3">
        <f t="shared" si="2"/>
        <v>0</v>
      </c>
      <c r="G10" s="3">
        <f t="shared" si="2"/>
        <v>2262173414</v>
      </c>
      <c r="H10" s="3">
        <v>1716317421</v>
      </c>
      <c r="I10" s="3">
        <f t="shared" si="2"/>
        <v>294638954</v>
      </c>
      <c r="J10" s="3">
        <f t="shared" si="2"/>
        <v>2010956375</v>
      </c>
      <c r="K10" s="3">
        <f t="shared" si="2"/>
        <v>251217039</v>
      </c>
      <c r="L10" s="5">
        <f t="shared" si="1"/>
        <v>88.894881469064956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4.4" x14ac:dyDescent="0.3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ref="G11:G41" si="3">D11+E11-F11</f>
        <v>921171404</v>
      </c>
      <c r="H11" s="3">
        <v>652951356</v>
      </c>
      <c r="I11" s="3">
        <f>I12</f>
        <v>133696584</v>
      </c>
      <c r="J11" s="3">
        <f t="shared" ref="J11:J41" si="4">H11+I11</f>
        <v>786647940</v>
      </c>
      <c r="K11" s="3">
        <f t="shared" ref="K11:K41" si="5">G11-J11</f>
        <v>134523464</v>
      </c>
      <c r="L11" s="5">
        <f t="shared" si="1"/>
        <v>85.396478503798633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4.4" x14ac:dyDescent="0.3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3"/>
        <v>921171404</v>
      </c>
      <c r="H12" s="3">
        <v>652951356</v>
      </c>
      <c r="I12" s="3">
        <f>I13</f>
        <v>133696584</v>
      </c>
      <c r="J12" s="3">
        <f t="shared" si="4"/>
        <v>786647940</v>
      </c>
      <c r="K12" s="3">
        <f t="shared" si="5"/>
        <v>134523464</v>
      </c>
      <c r="L12" s="5">
        <f t="shared" si="1"/>
        <v>85.396478503798633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4.4" x14ac:dyDescent="0.3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3"/>
        <v>921171404</v>
      </c>
      <c r="H13" s="3">
        <v>652951356</v>
      </c>
      <c r="I13" s="3">
        <v>133696584</v>
      </c>
      <c r="J13" s="3">
        <f t="shared" si="4"/>
        <v>786647940</v>
      </c>
      <c r="K13" s="3">
        <f t="shared" si="5"/>
        <v>134523464</v>
      </c>
      <c r="L13" s="5">
        <f t="shared" si="1"/>
        <v>85.396478503798633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4.4" x14ac:dyDescent="0.3">
      <c r="B14" s="3">
        <v>1102040000</v>
      </c>
      <c r="C14" s="3" t="s">
        <v>20</v>
      </c>
      <c r="D14" s="3">
        <f>D15+D26+D28</f>
        <v>1268940273</v>
      </c>
      <c r="E14" s="3">
        <v>0</v>
      </c>
      <c r="F14" s="3">
        <v>0</v>
      </c>
      <c r="G14" s="3">
        <f t="shared" si="3"/>
        <v>1268940273</v>
      </c>
      <c r="H14" s="3">
        <v>1015589421</v>
      </c>
      <c r="I14" s="3">
        <f>I15+I26+I28</f>
        <v>140364720</v>
      </c>
      <c r="J14" s="3">
        <f t="shared" si="4"/>
        <v>1155954141</v>
      </c>
      <c r="K14" s="3">
        <f t="shared" si="5"/>
        <v>112986132</v>
      </c>
      <c r="L14" s="5">
        <f t="shared" si="1"/>
        <v>91.096024422577372</v>
      </c>
      <c r="M14" s="6"/>
      <c r="N14" s="20"/>
      <c r="O14" s="26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4.4" x14ac:dyDescent="0.3">
      <c r="B15" s="3">
        <v>1102040300</v>
      </c>
      <c r="C15" s="3" t="s">
        <v>21</v>
      </c>
      <c r="D15" s="3">
        <f>D16+D18+D24</f>
        <v>1264768275</v>
      </c>
      <c r="E15" s="3">
        <v>0</v>
      </c>
      <c r="F15" s="3">
        <v>0</v>
      </c>
      <c r="G15" s="3">
        <f t="shared" si="3"/>
        <v>1264768275</v>
      </c>
      <c r="H15" s="3">
        <v>1013906421</v>
      </c>
      <c r="I15" s="3">
        <f>I16+I18+I24</f>
        <v>140211720</v>
      </c>
      <c r="J15" s="3">
        <f t="shared" si="4"/>
        <v>1154118141</v>
      </c>
      <c r="K15" s="3">
        <f t="shared" si="5"/>
        <v>110650134</v>
      </c>
      <c r="L15" s="5">
        <f t="shared" si="1"/>
        <v>91.251351240605715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4.4" x14ac:dyDescent="0.3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3"/>
        <v>200000000</v>
      </c>
      <c r="H16" s="3">
        <v>152338262</v>
      </c>
      <c r="I16" s="3">
        <f>I17</f>
        <v>21054708</v>
      </c>
      <c r="J16" s="3">
        <f t="shared" si="4"/>
        <v>173392970</v>
      </c>
      <c r="K16" s="3">
        <f t="shared" si="5"/>
        <v>26607030</v>
      </c>
      <c r="L16" s="5">
        <f t="shared" si="1"/>
        <v>86.696484999999996</v>
      </c>
      <c r="M16" s="6"/>
      <c r="N16" s="20"/>
      <c r="O16" s="26"/>
      <c r="P16" s="21" t="s">
        <v>48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4.4" x14ac:dyDescent="0.3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3"/>
        <v>200000000</v>
      </c>
      <c r="H17" s="3">
        <v>152338262</v>
      </c>
      <c r="I17" s="3">
        <v>21054708</v>
      </c>
      <c r="J17" s="3">
        <f t="shared" si="4"/>
        <v>173392970</v>
      </c>
      <c r="K17" s="3">
        <f t="shared" si="5"/>
        <v>26607030</v>
      </c>
      <c r="L17" s="5">
        <f t="shared" si="1"/>
        <v>86.696484999999996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4.4" x14ac:dyDescent="0.3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3"/>
        <v>1032318820</v>
      </c>
      <c r="H18" s="3">
        <v>841256393</v>
      </c>
      <c r="I18" s="3">
        <f>I19+I20+I21+I22+I23</f>
        <v>116349718</v>
      </c>
      <c r="J18" s="3">
        <f t="shared" si="4"/>
        <v>957606111</v>
      </c>
      <c r="K18" s="3">
        <f t="shared" si="5"/>
        <v>74712709</v>
      </c>
      <c r="L18" s="5">
        <f t="shared" si="1"/>
        <v>92.762632284471962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4.4" x14ac:dyDescent="0.3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3"/>
        <v>227798258</v>
      </c>
      <c r="H19" s="3">
        <v>172497031</v>
      </c>
      <c r="I19" s="3">
        <v>23862002</v>
      </c>
      <c r="J19" s="3">
        <f t="shared" si="4"/>
        <v>196359033</v>
      </c>
      <c r="K19" s="3">
        <f t="shared" si="5"/>
        <v>31439225</v>
      </c>
      <c r="L19" s="5">
        <f t="shared" si="1"/>
        <v>86.198654337383033</v>
      </c>
      <c r="M19" s="9"/>
      <c r="N19" s="20"/>
      <c r="O19" s="26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4.4" x14ac:dyDescent="0.3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3"/>
        <v>4122710</v>
      </c>
      <c r="H20" s="3">
        <v>0</v>
      </c>
      <c r="I20" s="3">
        <v>0</v>
      </c>
      <c r="J20" s="3">
        <f t="shared" si="4"/>
        <v>0</v>
      </c>
      <c r="K20" s="3">
        <f t="shared" si="5"/>
        <v>4122710</v>
      </c>
      <c r="L20" s="5">
        <f t="shared" si="1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4.4" x14ac:dyDescent="0.3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3"/>
        <v>307533842</v>
      </c>
      <c r="H21" s="3">
        <v>121717609</v>
      </c>
      <c r="I21" s="3">
        <v>16843766</v>
      </c>
      <c r="J21" s="3">
        <f t="shared" si="4"/>
        <v>138561375</v>
      </c>
      <c r="K21" s="3">
        <f t="shared" si="5"/>
        <v>168972467</v>
      </c>
      <c r="L21" s="5">
        <f t="shared" si="1"/>
        <v>45.055651143590239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4.4" x14ac:dyDescent="0.3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3"/>
        <v>204930000</v>
      </c>
      <c r="H22" s="3">
        <v>303452527</v>
      </c>
      <c r="I22" s="3">
        <v>42109415</v>
      </c>
      <c r="J22" s="3">
        <f t="shared" si="4"/>
        <v>345561942</v>
      </c>
      <c r="K22" s="3">
        <f t="shared" si="5"/>
        <v>-140631942</v>
      </c>
      <c r="L22" s="5">
        <f t="shared" si="1"/>
        <v>168.62438003220612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 x14ac:dyDescent="0.2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3"/>
        <v>287934010</v>
      </c>
      <c r="H23" s="3">
        <v>243589226</v>
      </c>
      <c r="I23" s="3">
        <v>33534535</v>
      </c>
      <c r="J23" s="3">
        <f t="shared" si="4"/>
        <v>277123761</v>
      </c>
      <c r="K23" s="3">
        <f t="shared" si="5"/>
        <v>10810249</v>
      </c>
      <c r="L23" s="5">
        <f t="shared" si="1"/>
        <v>96.245581062132956</v>
      </c>
      <c r="M23" s="9"/>
      <c r="N23" s="10"/>
    </row>
    <row r="24" spans="2:30" s="8" customFormat="1" x14ac:dyDescent="0.2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3"/>
        <v>32449455</v>
      </c>
      <c r="H24" s="3">
        <v>20311766</v>
      </c>
      <c r="I24" s="3">
        <f>I25</f>
        <v>2807294</v>
      </c>
      <c r="J24" s="3">
        <f t="shared" si="4"/>
        <v>23119060</v>
      </c>
      <c r="K24" s="3">
        <f t="shared" si="5"/>
        <v>9330395</v>
      </c>
      <c r="L24" s="5">
        <f t="shared" si="1"/>
        <v>71.246373783473402</v>
      </c>
      <c r="M24" s="6"/>
      <c r="N24" s="7"/>
    </row>
    <row r="25" spans="2:30" x14ac:dyDescent="0.2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3"/>
        <v>32449455</v>
      </c>
      <c r="H25" s="3">
        <v>20311766</v>
      </c>
      <c r="I25" s="3">
        <v>2807294</v>
      </c>
      <c r="J25" s="3">
        <f t="shared" si="4"/>
        <v>23119060</v>
      </c>
      <c r="K25" s="3">
        <f t="shared" si="5"/>
        <v>9330395</v>
      </c>
      <c r="L25" s="5">
        <f t="shared" si="1"/>
        <v>71.246373783473402</v>
      </c>
      <c r="M25" s="9"/>
      <c r="N25" s="10"/>
    </row>
    <row r="26" spans="2:30" s="8" customFormat="1" x14ac:dyDescent="0.2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3"/>
        <v>3000000</v>
      </c>
      <c r="H26" s="3">
        <v>1683000</v>
      </c>
      <c r="I26" s="3">
        <f>I27</f>
        <v>153000</v>
      </c>
      <c r="J26" s="3">
        <f t="shared" si="4"/>
        <v>1836000</v>
      </c>
      <c r="K26" s="3">
        <f t="shared" si="5"/>
        <v>1164000</v>
      </c>
      <c r="L26" s="5">
        <f t="shared" si="1"/>
        <v>61.2</v>
      </c>
      <c r="M26" s="6"/>
      <c r="N26" s="7"/>
    </row>
    <row r="27" spans="2:30" x14ac:dyDescent="0.2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3"/>
        <v>3000000</v>
      </c>
      <c r="H27" s="3">
        <v>1683000</v>
      </c>
      <c r="I27" s="3">
        <v>153000</v>
      </c>
      <c r="J27" s="3">
        <f t="shared" si="4"/>
        <v>1836000</v>
      </c>
      <c r="K27" s="3">
        <f t="shared" si="5"/>
        <v>1164000</v>
      </c>
      <c r="L27" s="5">
        <f t="shared" si="1"/>
        <v>61.2</v>
      </c>
      <c r="M27" s="9"/>
      <c r="N27" s="10"/>
    </row>
    <row r="28" spans="2:30" s="8" customFormat="1" x14ac:dyDescent="0.2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3"/>
        <v>1171998</v>
      </c>
      <c r="H28" s="3">
        <v>0</v>
      </c>
      <c r="I28" s="3">
        <f>I29</f>
        <v>0</v>
      </c>
      <c r="J28" s="3">
        <f t="shared" si="4"/>
        <v>0</v>
      </c>
      <c r="K28" s="3">
        <f t="shared" si="5"/>
        <v>1171998</v>
      </c>
      <c r="L28" s="5">
        <f t="shared" si="1"/>
        <v>0</v>
      </c>
      <c r="M28" s="6"/>
      <c r="N28" s="7"/>
    </row>
    <row r="29" spans="2:30" x14ac:dyDescent="0.2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3"/>
        <v>1171998</v>
      </c>
      <c r="H29" s="3">
        <v>0</v>
      </c>
      <c r="I29" s="3">
        <v>0</v>
      </c>
      <c r="J29" s="3">
        <f t="shared" si="4"/>
        <v>0</v>
      </c>
      <c r="K29" s="3">
        <f t="shared" si="5"/>
        <v>1171998</v>
      </c>
      <c r="L29" s="5">
        <f t="shared" si="1"/>
        <v>0</v>
      </c>
      <c r="M29" s="9"/>
      <c r="N29" s="10"/>
    </row>
    <row r="30" spans="2:30" s="8" customFormat="1" x14ac:dyDescent="0.2">
      <c r="B30" s="3">
        <v>1102050000</v>
      </c>
      <c r="C30" s="3" t="s">
        <v>34</v>
      </c>
      <c r="D30" s="3">
        <v>12061737</v>
      </c>
      <c r="E30" s="4">
        <v>60000000</v>
      </c>
      <c r="F30" s="3">
        <v>0</v>
      </c>
      <c r="G30" s="3">
        <f>G33</f>
        <v>72061737</v>
      </c>
      <c r="H30" s="3">
        <v>47776644</v>
      </c>
      <c r="I30" s="3">
        <f>I31</f>
        <v>20577650</v>
      </c>
      <c r="J30" s="3">
        <f t="shared" si="4"/>
        <v>68354294</v>
      </c>
      <c r="K30" s="3">
        <f t="shared" si="5"/>
        <v>3707443</v>
      </c>
      <c r="L30" s="5">
        <f t="shared" si="1"/>
        <v>94.855185075541542</v>
      </c>
      <c r="M30" s="6"/>
      <c r="N30" s="7"/>
    </row>
    <row r="31" spans="2:30" s="8" customFormat="1" x14ac:dyDescent="0.2">
      <c r="B31" s="3">
        <v>1102050500</v>
      </c>
      <c r="C31" s="3" t="s">
        <v>34</v>
      </c>
      <c r="D31" s="3">
        <v>12061737</v>
      </c>
      <c r="E31" s="4">
        <v>60000000</v>
      </c>
      <c r="F31" s="3">
        <v>0</v>
      </c>
      <c r="G31" s="3">
        <f>G33</f>
        <v>72061737</v>
      </c>
      <c r="H31" s="3">
        <v>47776644</v>
      </c>
      <c r="I31" s="3">
        <f>I32</f>
        <v>20577650</v>
      </c>
      <c r="J31" s="3">
        <f t="shared" si="4"/>
        <v>68354294</v>
      </c>
      <c r="K31" s="3">
        <f t="shared" si="5"/>
        <v>3707443</v>
      </c>
      <c r="L31" s="5">
        <f t="shared" si="1"/>
        <v>94.855185075541542</v>
      </c>
      <c r="M31" s="6"/>
      <c r="N31" s="7"/>
    </row>
    <row r="32" spans="2:30" s="8" customFormat="1" x14ac:dyDescent="0.2">
      <c r="B32" s="3">
        <v>1102050503</v>
      </c>
      <c r="C32" s="3" t="s">
        <v>35</v>
      </c>
      <c r="D32" s="3">
        <v>12061737</v>
      </c>
      <c r="E32" s="4">
        <v>60000000</v>
      </c>
      <c r="F32" s="3">
        <v>0</v>
      </c>
      <c r="G32" s="3">
        <f>G33</f>
        <v>72061737</v>
      </c>
      <c r="H32" s="3">
        <v>47776644</v>
      </c>
      <c r="I32" s="3">
        <f>I33</f>
        <v>20577650</v>
      </c>
      <c r="J32" s="3">
        <f t="shared" si="4"/>
        <v>68354294</v>
      </c>
      <c r="K32" s="3">
        <f t="shared" si="5"/>
        <v>3707443</v>
      </c>
      <c r="L32" s="5">
        <f t="shared" si="1"/>
        <v>94.855185075541542</v>
      </c>
      <c r="M32" s="6"/>
      <c r="N32" s="7"/>
    </row>
    <row r="33" spans="2:14" x14ac:dyDescent="0.2">
      <c r="B33" s="4">
        <v>110205050302</v>
      </c>
      <c r="C33" s="4" t="s">
        <v>36</v>
      </c>
      <c r="D33" s="4">
        <v>12061737</v>
      </c>
      <c r="E33" s="4">
        <v>60000000</v>
      </c>
      <c r="F33" s="4">
        <v>0</v>
      </c>
      <c r="G33" s="4">
        <f t="shared" si="3"/>
        <v>72061737</v>
      </c>
      <c r="H33" s="3">
        <v>47776644</v>
      </c>
      <c r="I33" s="3">
        <v>20577650</v>
      </c>
      <c r="J33" s="3">
        <f t="shared" si="4"/>
        <v>68354294</v>
      </c>
      <c r="K33" s="3">
        <f t="shared" si="5"/>
        <v>3707443</v>
      </c>
      <c r="L33" s="5">
        <f t="shared" si="1"/>
        <v>94.855185075541542</v>
      </c>
      <c r="M33" s="9"/>
      <c r="N33" s="10"/>
    </row>
    <row r="34" spans="2:14" s="8" customFormat="1" x14ac:dyDescent="0.2">
      <c r="B34" s="3">
        <v>1200000000</v>
      </c>
      <c r="C34" s="3" t="s">
        <v>37</v>
      </c>
      <c r="D34" s="3">
        <v>5000000</v>
      </c>
      <c r="E34" s="3">
        <f>E35</f>
        <v>117419436</v>
      </c>
      <c r="F34" s="3">
        <v>0</v>
      </c>
      <c r="G34" s="3">
        <f t="shared" si="3"/>
        <v>122419436</v>
      </c>
      <c r="H34" s="3">
        <v>118424500</v>
      </c>
      <c r="I34" s="3">
        <f>I35</f>
        <v>20519</v>
      </c>
      <c r="J34" s="3">
        <f t="shared" si="4"/>
        <v>118445019</v>
      </c>
      <c r="K34" s="3">
        <f t="shared" si="5"/>
        <v>3974417</v>
      </c>
      <c r="L34" s="5">
        <f t="shared" si="1"/>
        <v>96.753442811156233</v>
      </c>
      <c r="M34" s="6"/>
      <c r="N34" s="7"/>
    </row>
    <row r="35" spans="2:14" s="8" customFormat="1" x14ac:dyDescent="0.2">
      <c r="B35" s="3">
        <v>1202000000</v>
      </c>
      <c r="C35" s="3" t="s">
        <v>38</v>
      </c>
      <c r="D35" s="3">
        <v>5000000</v>
      </c>
      <c r="E35" s="3">
        <f>E36</f>
        <v>117419436</v>
      </c>
      <c r="F35" s="3">
        <v>0</v>
      </c>
      <c r="G35" s="3">
        <f t="shared" si="3"/>
        <v>122419436</v>
      </c>
      <c r="H35" s="3">
        <v>118424500</v>
      </c>
      <c r="I35" s="3">
        <f>I36+I38+I40</f>
        <v>20519</v>
      </c>
      <c r="J35" s="3">
        <f t="shared" si="4"/>
        <v>118445019</v>
      </c>
      <c r="K35" s="3">
        <f>K34</f>
        <v>3974417</v>
      </c>
      <c r="L35" s="5">
        <f t="shared" si="1"/>
        <v>96.753442811156233</v>
      </c>
      <c r="M35" s="6"/>
      <c r="N35" s="7"/>
    </row>
    <row r="36" spans="2:14" s="8" customFormat="1" x14ac:dyDescent="0.2">
      <c r="B36" s="3">
        <v>1202010000</v>
      </c>
      <c r="C36" s="3" t="s">
        <v>39</v>
      </c>
      <c r="D36" s="3">
        <v>0</v>
      </c>
      <c r="E36" s="3">
        <f>E37</f>
        <v>117419436</v>
      </c>
      <c r="F36" s="3">
        <v>0</v>
      </c>
      <c r="G36" s="3">
        <f t="shared" si="3"/>
        <v>117419436</v>
      </c>
      <c r="H36" s="3">
        <v>117419436</v>
      </c>
      <c r="I36" s="3">
        <f>I37</f>
        <v>0</v>
      </c>
      <c r="J36" s="3">
        <f t="shared" si="4"/>
        <v>117419436</v>
      </c>
      <c r="K36" s="3">
        <f t="shared" si="5"/>
        <v>0</v>
      </c>
      <c r="L36" s="5">
        <f t="shared" si="1"/>
        <v>100</v>
      </c>
      <c r="M36" s="6"/>
      <c r="N36" s="7"/>
    </row>
    <row r="37" spans="2:14" x14ac:dyDescent="0.2">
      <c r="B37" s="4">
        <v>12020101</v>
      </c>
      <c r="C37" s="4" t="s">
        <v>40</v>
      </c>
      <c r="D37" s="4">
        <v>0</v>
      </c>
      <c r="E37" s="3">
        <v>117419436</v>
      </c>
      <c r="F37" s="4">
        <v>0</v>
      </c>
      <c r="G37" s="4">
        <f t="shared" si="3"/>
        <v>117419436</v>
      </c>
      <c r="H37" s="3">
        <v>117419436</v>
      </c>
      <c r="I37" s="3">
        <v>0</v>
      </c>
      <c r="J37" s="3">
        <f t="shared" si="4"/>
        <v>117419436</v>
      </c>
      <c r="K37" s="3">
        <f t="shared" si="5"/>
        <v>0</v>
      </c>
      <c r="L37" s="5">
        <f t="shared" si="1"/>
        <v>100</v>
      </c>
      <c r="M37" s="9"/>
      <c r="N37" s="10"/>
    </row>
    <row r="38" spans="2:14" s="8" customFormat="1" x14ac:dyDescent="0.2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3"/>
        <v>0</v>
      </c>
      <c r="H38" s="3">
        <v>0</v>
      </c>
      <c r="I38" s="3">
        <v>0</v>
      </c>
      <c r="J38" s="3">
        <f t="shared" si="4"/>
        <v>0</v>
      </c>
      <c r="K38" s="3">
        <f t="shared" si="5"/>
        <v>0</v>
      </c>
      <c r="L38" s="5">
        <v>0</v>
      </c>
      <c r="M38" s="6"/>
      <c r="N38" s="7"/>
    </row>
    <row r="39" spans="2:14" x14ac:dyDescent="0.2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3"/>
        <v>0</v>
      </c>
      <c r="H39" s="3">
        <v>0</v>
      </c>
      <c r="I39" s="3">
        <v>0</v>
      </c>
      <c r="J39" s="3">
        <f t="shared" si="4"/>
        <v>0</v>
      </c>
      <c r="K39" s="3">
        <f t="shared" si="5"/>
        <v>0</v>
      </c>
      <c r="L39" s="5">
        <v>0</v>
      </c>
      <c r="M39" s="9"/>
      <c r="N39" s="10"/>
    </row>
    <row r="40" spans="2:14" s="8" customFormat="1" x14ac:dyDescent="0.2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3"/>
        <v>5000000</v>
      </c>
      <c r="H40" s="3">
        <v>1005064</v>
      </c>
      <c r="I40" s="3">
        <f>I41</f>
        <v>20519</v>
      </c>
      <c r="J40" s="3">
        <f t="shared" si="4"/>
        <v>1025583</v>
      </c>
      <c r="K40" s="3">
        <f t="shared" si="5"/>
        <v>3974417</v>
      </c>
      <c r="L40" s="5">
        <f t="shared" si="1"/>
        <v>20.511659999999999</v>
      </c>
      <c r="M40" s="6"/>
      <c r="N40" s="7"/>
    </row>
    <row r="41" spans="2:14" x14ac:dyDescent="0.2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3"/>
        <v>5000000</v>
      </c>
      <c r="H41" s="3">
        <v>1005064</v>
      </c>
      <c r="I41" s="3">
        <v>20519</v>
      </c>
      <c r="J41" s="3">
        <f t="shared" si="4"/>
        <v>1025583</v>
      </c>
      <c r="K41" s="3">
        <f t="shared" si="5"/>
        <v>3974417</v>
      </c>
      <c r="L41" s="5">
        <f t="shared" si="1"/>
        <v>20.511659999999999</v>
      </c>
      <c r="M41" s="9"/>
      <c r="N41" s="10"/>
    </row>
    <row r="45" spans="2:14" ht="10.8" thickBot="1" x14ac:dyDescent="0.25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3.8" x14ac:dyDescent="0.3">
      <c r="B46" s="12" t="s">
        <v>45</v>
      </c>
      <c r="C46" s="8"/>
      <c r="E46" s="27" t="s">
        <v>50</v>
      </c>
      <c r="F46" s="27"/>
      <c r="G46" s="27"/>
      <c r="H46" s="27"/>
      <c r="J46" s="25"/>
      <c r="K46" s="25"/>
      <c r="L46" s="25"/>
      <c r="M46" s="24"/>
    </row>
    <row r="47" spans="2:14" ht="13.8" x14ac:dyDescent="0.3">
      <c r="B47" s="14" t="s">
        <v>49</v>
      </c>
      <c r="E47" s="13" t="s">
        <v>51</v>
      </c>
      <c r="F47" s="15"/>
      <c r="G47" s="16"/>
      <c r="J47" s="25"/>
      <c r="K47" s="25"/>
      <c r="L47" s="25"/>
      <c r="M47" s="24"/>
    </row>
    <row r="48" spans="2:14" ht="13.8" x14ac:dyDescent="0.3">
      <c r="B48" s="8" t="s">
        <v>46</v>
      </c>
      <c r="E48" s="13" t="s">
        <v>46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Martha</cp:lastModifiedBy>
  <cp:lastPrinted>2016-01-19T16:38:18Z</cp:lastPrinted>
  <dcterms:created xsi:type="dcterms:W3CDTF">2012-03-12T12:41:22Z</dcterms:created>
  <dcterms:modified xsi:type="dcterms:W3CDTF">2016-01-19T16:44:33Z</dcterms:modified>
</cp:coreProperties>
</file>