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9\"/>
    </mc:Choice>
  </mc:AlternateContent>
  <xr:revisionPtr revIDLastSave="0" documentId="13_ncr:1_{B75AC272-F0B9-4798-888C-B6FFF1D506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 IDTQ" sheetId="12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2" l="1"/>
  <c r="AN12" i="12"/>
  <c r="R12" i="12"/>
  <c r="R18" i="12" s="1"/>
  <c r="Q12" i="12"/>
  <c r="Q14" i="12" l="1"/>
  <c r="Q16" i="12"/>
</calcChain>
</file>

<file path=xl/sharedStrings.xml><?xml version="1.0" encoding="utf-8"?>
<sst xmlns="http://schemas.openxmlformats.org/spreadsheetml/2006/main" count="84" uniqueCount="73">
  <si>
    <t xml:space="preserve">CODIGO:  </t>
  </si>
  <si>
    <t xml:space="preserve">VERSIÓN: </t>
  </si>
  <si>
    <t xml:space="preserve">FECHA: </t>
  </si>
  <si>
    <t>Nov. 22 de 2017</t>
  </si>
  <si>
    <t>PÁGINA:</t>
  </si>
  <si>
    <t xml:space="preserve">PLAN DE DESARROLLO DEPARTAMENTAL </t>
  </si>
  <si>
    <t xml:space="preserve">PROYECTO 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</si>
  <si>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</si>
  <si>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</si>
  <si>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</si>
  <si>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</si>
  <si>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</si>
  <si>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</si>
  <si>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</si>
  <si>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</si>
  <si>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</si>
  <si>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</si>
  <si>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</si>
  <si>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</si>
  <si>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</si>
  <si>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</si>
  <si>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</si>
  <si>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</si>
  <si>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</si>
  <si>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</si>
  <si>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</si>
  <si>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</si>
  <si>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</si>
  <si>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</si>
  <si>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</si>
  <si>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</si>
  <si>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</si>
  <si>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</si>
  <si>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</si>
  <si>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</si>
  <si>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</si>
  <si>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</si>
  <si>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</si>
  <si>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</si>
  <si>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</si>
  <si>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</si>
  <si>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</si>
  <si>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</si>
  <si>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O6</t>
  </si>
  <si>
    <t xml:space="preserve"> 1 de 1</t>
  </si>
  <si>
    <t xml:space="preserve">No </t>
  </si>
  <si>
    <t>POBLACIÓN</t>
  </si>
  <si>
    <t>Edad Económicamente Activa      (20-59 años)</t>
  </si>
  <si>
    <t xml:space="preserve">F-PLA-06   </t>
  </si>
  <si>
    <t>TOTAL:</t>
  </si>
  <si>
    <t>PROGRAMACIÓN PLAN DE ACCIÓN 
INSTITUTO DEPARTAMETNAL DE TRANSITO  - I.D.T.Q. 
III TRIMESTRE  2019</t>
  </si>
  <si>
    <t xml:space="preserve">SEGURIDAD HUMANA </t>
  </si>
  <si>
    <t>Seguridad humana como dinamizador de la vida, dignidad y libertad en el Qundío</t>
  </si>
  <si>
    <t>Fortalecimiento de la seguridad vial en el Departamentol del Quindío</t>
  </si>
  <si>
    <t>Implementar un programa para disminuir la accidentalidad en las vías del departamento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</si>
  <si>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</si>
  <si>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</si>
  <si>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</si>
  <si>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</si>
  <si>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</si>
  <si>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Implementar el programa orientado a disminución de la accidentalidad en las vias</t>
  </si>
  <si>
    <t>Recurso Ordinario Departamento</t>
  </si>
  <si>
    <t>Gloria Mercedes Buitrago Salazar, Directora</t>
  </si>
  <si>
    <t>Recurso Propio IDTQ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</si>
  <si>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</si>
  <si>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</si>
  <si>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</si>
  <si>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</si>
  <si>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</si>
  <si>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</si>
  <si>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</si>
  <si>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GLORIA MERCEDES BUITRAGO SALAZAR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</si>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</sst>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71" formatCode="dd/mm/yyyy;@"/>
    <numFmt numFmtId="172" formatCode="&quot;$&quot;\ #,##0"/>
    <numFmt numFmtId="173" formatCode="0.0"/>
    <numFmt numFmtId="181" formatCode="_-&quot;$&quot;* #,##0_-;\-&quot;$&quot;* #,##0_-;_-&quot;$&quot;* &quot;-&quot;_-;_-@_-"/>
    <numFmt numFmtId="182" formatCode="_-&quot;$&quot;* #,##0_-;\-&quot;$&quot;* #,##0_-;_-&quot;$&quot;* &quot;-&quot;??_-;_-@_-"/>
    <numFmt numFmtId="186" formatCode="_-* #,##0.00\ _€_-;\-* #,##0.00\ _€_-;_-* &quot;-&quot;??\ _€_-;_-@_-"/>
    <numFmt numFmtId="191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C31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81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181" fontId="7" fillId="0" borderId="0" applyFont="0" applyFill="0" applyBorder="0" applyAlignment="0" applyProtection="0"/>
    <xf numFmtId="18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91" fontId="1" fillId="0" borderId="0"/>
  </cellStyleXfs>
  <cellXfs count="156">
    <xf numFmtId="0" fontId="0" fillId="0" borderId="0" xfId="0"/>
    <xf numFmtId="0" fontId="3" fillId="0" borderId="0" xfId="0" applyFont="1"/>
    <xf numFmtId="1" fontId="3" fillId="4" borderId="14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0" borderId="0" xfId="0" applyFont="1"/>
    <xf numFmtId="1" fontId="6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6" fillId="0" borderId="0" xfId="0" applyNumberFormat="1" applyFont="1"/>
    <xf numFmtId="0" fontId="6" fillId="4" borderId="0" xfId="0" applyFont="1" applyFill="1" applyAlignment="1">
      <alignment horizontal="justify" vertical="center"/>
    </xf>
    <xf numFmtId="0" fontId="6" fillId="4" borderId="0" xfId="0" applyFont="1" applyFill="1" applyAlignment="1">
      <alignment horizontal="center"/>
    </xf>
    <xf numFmtId="173" fontId="6" fillId="4" borderId="0" xfId="0" applyNumberFormat="1" applyFont="1" applyFill="1" applyAlignment="1">
      <alignment horizontal="center" vertical="center"/>
    </xf>
    <xf numFmtId="172" fontId="6" fillId="4" borderId="0" xfId="0" applyNumberFormat="1" applyFont="1" applyFill="1" applyAlignment="1">
      <alignment vertical="center"/>
    </xf>
    <xf numFmtId="172" fontId="6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71" fontId="6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" fontId="9" fillId="2" borderId="9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textRotation="90" wrapText="1"/>
    </xf>
    <xf numFmtId="49" fontId="9" fillId="2" borderId="9" xfId="0" applyNumberFormat="1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7" xfId="0" applyFont="1" applyFill="1" applyBorder="1" applyAlignment="1">
      <alignment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justify" vertical="center"/>
    </xf>
    <xf numFmtId="172" fontId="9" fillId="6" borderId="7" xfId="0" applyNumberFormat="1" applyFont="1" applyFill="1" applyBorder="1" applyAlignment="1">
      <alignment vertical="center"/>
    </xf>
    <xf numFmtId="172" fontId="9" fillId="6" borderId="7" xfId="0" applyNumberFormat="1" applyFont="1" applyFill="1" applyBorder="1" applyAlignment="1">
      <alignment horizontal="center" vertical="center"/>
    </xf>
    <xf numFmtId="1" fontId="9" fillId="6" borderId="7" xfId="0" applyNumberFormat="1" applyFont="1" applyFill="1" applyBorder="1" applyAlignment="1">
      <alignment horizontal="center" vertical="center"/>
    </xf>
    <xf numFmtId="171" fontId="9" fillId="6" borderId="7" xfId="0" applyNumberFormat="1" applyFont="1" applyFill="1" applyBorder="1" applyAlignment="1">
      <alignment vertical="center"/>
    </xf>
    <xf numFmtId="0" fontId="9" fillId="6" borderId="8" xfId="0" applyFont="1" applyFill="1" applyBorder="1" applyAlignment="1">
      <alignment horizontal="justify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/>
    </xf>
    <xf numFmtId="167" fontId="9" fillId="4" borderId="1" xfId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4" fillId="7" borderId="16" xfId="0" applyNumberFormat="1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justify" vertical="center"/>
    </xf>
    <xf numFmtId="0" fontId="4" fillId="7" borderId="7" xfId="0" applyFont="1" applyFill="1" applyBorder="1" applyAlignment="1">
      <alignment horizontal="center" vertical="center"/>
    </xf>
    <xf numFmtId="173" fontId="4" fillId="7" borderId="7" xfId="0" applyNumberFormat="1" applyFont="1" applyFill="1" applyBorder="1" applyAlignment="1">
      <alignment horizontal="center" vertical="center"/>
    </xf>
    <xf numFmtId="172" fontId="4" fillId="7" borderId="7" xfId="0" applyNumberFormat="1" applyFont="1" applyFill="1" applyBorder="1" applyAlignment="1">
      <alignment vertical="center"/>
    </xf>
    <xf numFmtId="172" fontId="4" fillId="7" borderId="7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justify" vertical="center"/>
    </xf>
    <xf numFmtId="173" fontId="9" fillId="5" borderId="7" xfId="0" applyNumberFormat="1" applyFont="1" applyFill="1" applyBorder="1" applyAlignment="1">
      <alignment horizontal="center" vertical="center"/>
    </xf>
    <xf numFmtId="172" fontId="9" fillId="5" borderId="7" xfId="0" applyNumberFormat="1" applyFont="1" applyFill="1" applyBorder="1" applyAlignment="1">
      <alignment vertical="center"/>
    </xf>
    <xf numFmtId="172" fontId="9" fillId="5" borderId="7" xfId="0" applyNumberFormat="1" applyFont="1" applyFill="1" applyBorder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171" fontId="9" fillId="5" borderId="7" xfId="0" applyNumberFormat="1" applyFont="1" applyFill="1" applyBorder="1" applyAlignment="1">
      <alignment vertical="center"/>
    </xf>
    <xf numFmtId="0" fontId="9" fillId="5" borderId="8" xfId="0" applyFont="1" applyFill="1" applyBorder="1" applyAlignment="1">
      <alignment horizontal="justify" vertical="center"/>
    </xf>
    <xf numFmtId="1" fontId="9" fillId="4" borderId="1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3" fontId="9" fillId="6" borderId="7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72" fontId="9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/>
    <xf numFmtId="171" fontId="6" fillId="0" borderId="1" xfId="0" applyNumberFormat="1" applyFont="1" applyBorder="1" applyAlignment="1">
      <alignment horizontal="right" vertical="center"/>
    </xf>
    <xf numFmtId="17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167" fontId="6" fillId="0" borderId="1" xfId="1" applyFont="1" applyBorder="1" applyAlignment="1">
      <alignment horizontal="center" vertical="center"/>
    </xf>
    <xf numFmtId="167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71" fontId="9" fillId="2" borderId="3" xfId="0" applyNumberFormat="1" applyFont="1" applyFill="1" applyBorder="1" applyAlignment="1">
      <alignment horizontal="center" vertical="center" wrapText="1"/>
    </xf>
    <xf numFmtId="171" fontId="9" fillId="2" borderId="11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3" fontId="9" fillId="2" borderId="3" xfId="0" applyNumberFormat="1" applyFont="1" applyFill="1" applyBorder="1" applyAlignment="1">
      <alignment horizontal="center" vertical="center" wrapText="1"/>
    </xf>
    <xf numFmtId="173" fontId="9" fillId="2" borderId="11" xfId="0" applyNumberFormat="1" applyFont="1" applyFill="1" applyBorder="1" applyAlignment="1">
      <alignment horizontal="center" vertical="center" wrapText="1"/>
    </xf>
    <xf numFmtId="172" fontId="9" fillId="2" borderId="3" xfId="0" applyNumberFormat="1" applyFont="1" applyFill="1" applyBorder="1" applyAlignment="1">
      <alignment horizontal="center" vertical="center" wrapText="1"/>
    </xf>
    <xf numFmtId="172" fontId="9" fillId="2" borderId="1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171" fontId="6" fillId="4" borderId="9" xfId="0" applyNumberFormat="1" applyFont="1" applyFill="1" applyBorder="1" applyAlignment="1">
      <alignment horizontal="center" vertical="center" wrapText="1"/>
    </xf>
    <xf numFmtId="171" fontId="6" fillId="4" borderId="10" xfId="0" applyNumberFormat="1" applyFont="1" applyFill="1" applyBorder="1" applyAlignment="1">
      <alignment horizontal="center" vertical="center" wrapText="1"/>
    </xf>
    <xf numFmtId="171" fontId="6" fillId="4" borderId="14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72" fontId="9" fillId="2" borderId="9" xfId="0" applyNumberFormat="1" applyFont="1" applyFill="1" applyBorder="1" applyAlignment="1">
      <alignment horizontal="center" vertical="center" wrapText="1"/>
    </xf>
    <xf numFmtId="172" fontId="9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9" fontId="3" fillId="4" borderId="9" xfId="5" applyFont="1" applyFill="1" applyBorder="1" applyAlignment="1">
      <alignment horizontal="center" vertical="center"/>
    </xf>
    <xf numFmtId="9" fontId="3" fillId="4" borderId="14" xfId="5" applyFont="1" applyFill="1" applyBorder="1" applyAlignment="1">
      <alignment horizontal="center" vertical="center"/>
    </xf>
    <xf numFmtId="9" fontId="3" fillId="4" borderId="10" xfId="5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justify" vertical="center" wrapText="1"/>
    </xf>
    <xf numFmtId="2" fontId="3" fillId="0" borderId="10" xfId="0" applyNumberFormat="1" applyFont="1" applyBorder="1" applyAlignment="1">
      <alignment horizontal="justify" vertical="center" wrapText="1"/>
    </xf>
    <xf numFmtId="2" fontId="3" fillId="4" borderId="9" xfId="0" applyNumberFormat="1" applyFont="1" applyFill="1" applyBorder="1" applyAlignment="1">
      <alignment horizontal="justify" vertical="center" wrapText="1"/>
    </xf>
    <xf numFmtId="2" fontId="3" fillId="4" borderId="14" xfId="0" applyNumberFormat="1" applyFont="1" applyFill="1" applyBorder="1" applyAlignment="1">
      <alignment horizontal="justify" vertical="center" wrapText="1"/>
    </xf>
    <xf numFmtId="9" fontId="5" fillId="4" borderId="9" xfId="5" applyFont="1" applyFill="1" applyBorder="1" applyAlignment="1">
      <alignment horizontal="center" vertical="center" wrapText="1"/>
    </xf>
    <xf numFmtId="9" fontId="5" fillId="4" borderId="10" xfId="5" applyFont="1" applyFill="1" applyBorder="1" applyAlignment="1">
      <alignment horizontal="center" vertical="center" wrapText="1"/>
    </xf>
    <xf numFmtId="182" fontId="3" fillId="4" borderId="1" xfId="16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justify" vertical="center" wrapText="1"/>
    </xf>
    <xf numFmtId="3" fontId="6" fillId="4" borderId="10" xfId="0" applyNumberFormat="1" applyFont="1" applyFill="1" applyBorder="1" applyAlignment="1">
      <alignment horizontal="justify" vertical="center" wrapText="1"/>
    </xf>
    <xf numFmtId="3" fontId="6" fillId="4" borderId="14" xfId="0" applyNumberFormat="1" applyFont="1" applyFill="1" applyBorder="1" applyAlignment="1">
      <alignment horizontal="justify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</cellXfs>
  <cellStyles count="27">
    <cellStyle name="Excel Built-in Normal" xfId="7" xr:uid="{00000000-0005-0000-0000-000000000000}"/>
    <cellStyle name="Excel Built-in Normal 2" xfId="22" xr:uid="{00000000-0005-0000-0000-000001000000}"/>
    <cellStyle name="Millares" xfId="1" builtinId="3"/>
    <cellStyle name="Millares [0] 2" xfId="12" xr:uid="{00000000-0005-0000-0000-000003000000}"/>
    <cellStyle name="Millares [0] 3" xfId="4" xr:uid="{00000000-0005-0000-0000-000004000000}"/>
    <cellStyle name="Millares 2" xfId="11" xr:uid="{00000000-0005-0000-0000-000005000000}"/>
    <cellStyle name="Millares 2 2" xfId="3" xr:uid="{00000000-0005-0000-0000-000006000000}"/>
    <cellStyle name="Millares 3" xfId="14" xr:uid="{00000000-0005-0000-0000-000007000000}"/>
    <cellStyle name="Millares 3 2" xfId="24" xr:uid="{00000000-0005-0000-0000-000008000000}"/>
    <cellStyle name="Millares 3 3" xfId="15" xr:uid="{00000000-0005-0000-0000-000009000000}"/>
    <cellStyle name="Millares 4" xfId="17" xr:uid="{00000000-0005-0000-0000-00000A000000}"/>
    <cellStyle name="Moneda" xfId="16" builtinId="4"/>
    <cellStyle name="Moneda [0] 2" xfId="18" xr:uid="{00000000-0005-0000-0000-00000C000000}"/>
    <cellStyle name="Moneda [0] 2 2" xfId="23" xr:uid="{00000000-0005-0000-0000-00000D000000}"/>
    <cellStyle name="Moneda [0] 2 3" xfId="20" xr:uid="{00000000-0005-0000-0000-00000E000000}"/>
    <cellStyle name="Moneda 2" xfId="13" xr:uid="{00000000-0005-0000-0000-00000F000000}"/>
    <cellStyle name="Normal" xfId="0" builtinId="0"/>
    <cellStyle name="Normal 2 2" xfId="6" xr:uid="{00000000-0005-0000-0000-000011000000}"/>
    <cellStyle name="Normal 2 2 2" xfId="26" xr:uid="{00000000-0005-0000-0000-000012000000}"/>
    <cellStyle name="Normal 3" xfId="8" xr:uid="{00000000-0005-0000-0000-000013000000}"/>
    <cellStyle name="Normal 4" xfId="9" xr:uid="{00000000-0005-0000-0000-000014000000}"/>
    <cellStyle name="Normal 7" xfId="21" xr:uid="{00000000-0005-0000-0000-000015000000}"/>
    <cellStyle name="Porcentaje 2 2" xfId="10" xr:uid="{00000000-0005-0000-0000-000017000000}"/>
    <cellStyle name="Porcentaje 2 2 2" xfId="2" xr:uid="{00000000-0005-0000-0000-000018000000}"/>
    <cellStyle name="Porcentaje 2 2 2 2" xfId="19" xr:uid="{00000000-0005-0000-0000-000019000000}"/>
    <cellStyle name="Porcentaje 2 3" xfId="5" xr:uid="{00000000-0005-0000-0000-00001A000000}"/>
    <cellStyle name="Porcentual 2" xfId="25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693964</xdr:colOff>
      <xdr:row>0</xdr:row>
      <xdr:rowOff>0</xdr:rowOff>
    </xdr:from>
    <xdr:to>
      <xdr:col>2</xdr:col>
      <xdr:colOff>171450</xdr:colOff>
      <xdr:row>6</xdr:row>
      <xdr:rowOff>120650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" y="0"/>
          <a:ext cx="941161" cy="1263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27"/>
  <sheetViews>
    <sheetView showGridLines="0" tabSelected="1" zoomScale="60" zoomScaleNormal="60" workbookViewId="0">
      <selection sqref="A1:AO4"/>
    </sheetView>
  </sheetViews>
  <sheetFormatPr baseColWidth="10" defaultColWidth="11.42578125" defaultRowHeight="27" customHeight="1" x14ac:dyDescent="0.2"/>
  <cols>
    <col min="1" max="1" width="15.5703125" style="10" customWidth="1"/>
    <col min="2" max="2" width="6.42578125" style="4" customWidth="1"/>
    <col min="3" max="3" width="17.85546875" style="4" customWidth="1"/>
    <col min="4" max="4" width="14.7109375" style="4" customWidth="1"/>
    <col min="5" max="5" width="10" style="4" customWidth="1"/>
    <col min="6" max="6" width="12.7109375" style="4" customWidth="1"/>
    <col min="7" max="7" width="12.28515625" style="4" customWidth="1"/>
    <col min="8" max="8" width="8.5703125" style="4" customWidth="1"/>
    <col min="9" max="9" width="13.7109375" style="4" customWidth="1"/>
    <col min="10" max="10" width="11.5703125" style="4" customWidth="1"/>
    <col min="11" max="11" width="33.28515625" style="11" customWidth="1"/>
    <col min="12" max="12" width="28.85546875" style="3" customWidth="1"/>
    <col min="13" max="13" width="23" style="3" customWidth="1"/>
    <col min="14" max="14" width="22.140625" style="3" customWidth="1"/>
    <col min="15" max="15" width="19.7109375" style="12" customWidth="1"/>
    <col min="16" max="16" width="19.42578125" style="11" customWidth="1"/>
    <col min="17" max="17" width="16.5703125" style="13" customWidth="1"/>
    <col min="18" max="18" width="24.85546875" style="14" bestFit="1" customWidth="1"/>
    <col min="19" max="19" width="29" style="11" customWidth="1"/>
    <col min="20" max="20" width="31.7109375" style="11" customWidth="1"/>
    <col min="21" max="21" width="34.7109375" style="11" customWidth="1"/>
    <col min="22" max="22" width="24.85546875" style="15" bestFit="1" customWidth="1"/>
    <col min="23" max="23" width="11.7109375" style="16" customWidth="1"/>
    <col min="24" max="24" width="37.7109375" style="24" customWidth="1"/>
    <col min="25" max="25" width="8.7109375" style="4" customWidth="1"/>
    <col min="26" max="26" width="8" style="4" customWidth="1"/>
    <col min="27" max="27" width="10.5703125" style="4" customWidth="1"/>
    <col min="28" max="28" width="7.28515625" style="4" customWidth="1"/>
    <col min="29" max="29" width="8.42578125" style="4" customWidth="1"/>
    <col min="30" max="30" width="9.5703125" style="4" customWidth="1"/>
    <col min="31" max="37" width="9" style="4" customWidth="1"/>
    <col min="38" max="38" width="10.140625" style="4" customWidth="1"/>
    <col min="39" max="39" width="11.7109375" style="4" customWidth="1"/>
    <col min="40" max="40" width="8.140625" style="4" customWidth="1"/>
    <col min="41" max="41" width="11.5703125" style="17" customWidth="1"/>
    <col min="42" max="42" width="17.5703125" style="18" customWidth="1"/>
    <col min="43" max="43" width="23.42578125" style="19" customWidth="1"/>
    <col min="44" max="16384" width="11.42578125" style="4"/>
  </cols>
  <sheetData>
    <row r="1" spans="1:43" ht="15" x14ac:dyDescent="0.2">
      <c r="A1" s="88" t="s">
        <v>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6"/>
      <c r="AP1" s="21" t="s">
        <v>0</v>
      </c>
      <c r="AQ1" s="21" t="s">
        <v>48</v>
      </c>
    </row>
    <row r="2" spans="1:43" ht="15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6"/>
      <c r="AP2" s="20" t="s">
        <v>1</v>
      </c>
      <c r="AQ2" s="21" t="s">
        <v>43</v>
      </c>
    </row>
    <row r="3" spans="1:43" ht="15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6"/>
      <c r="AP3" s="21" t="s">
        <v>2</v>
      </c>
      <c r="AQ3" s="25" t="s">
        <v>3</v>
      </c>
    </row>
    <row r="4" spans="1:43" ht="15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8"/>
      <c r="AP4" s="21" t="s">
        <v>4</v>
      </c>
      <c r="AQ4" s="26" t="s">
        <v>44</v>
      </c>
    </row>
    <row r="5" spans="1:43" ht="15" x14ac:dyDescent="0.2">
      <c r="A5" s="95" t="s">
        <v>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7" t="s">
        <v>6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</row>
    <row r="6" spans="1:43" ht="15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27"/>
      <c r="O6" s="29"/>
      <c r="P6" s="29"/>
      <c r="Q6" s="29"/>
      <c r="R6" s="29"/>
      <c r="S6" s="29"/>
      <c r="T6" s="29"/>
      <c r="U6" s="29"/>
      <c r="V6" s="29"/>
      <c r="W6" s="29"/>
      <c r="X6" s="29"/>
      <c r="Y6" s="139" t="s">
        <v>46</v>
      </c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140"/>
      <c r="AN6" s="28"/>
      <c r="AO6" s="29"/>
      <c r="AP6" s="29"/>
      <c r="AQ6" s="30"/>
    </row>
    <row r="7" spans="1:43" ht="15" x14ac:dyDescent="0.2">
      <c r="A7" s="98" t="s">
        <v>7</v>
      </c>
      <c r="B7" s="100" t="s">
        <v>8</v>
      </c>
      <c r="C7" s="101"/>
      <c r="D7" s="101" t="s">
        <v>7</v>
      </c>
      <c r="E7" s="100" t="s">
        <v>9</v>
      </c>
      <c r="F7" s="101"/>
      <c r="G7" s="101" t="s">
        <v>7</v>
      </c>
      <c r="H7" s="100" t="s">
        <v>10</v>
      </c>
      <c r="I7" s="101"/>
      <c r="J7" s="101" t="s">
        <v>7</v>
      </c>
      <c r="K7" s="100" t="s">
        <v>11</v>
      </c>
      <c r="L7" s="93" t="s">
        <v>12</v>
      </c>
      <c r="M7" s="93" t="s">
        <v>13</v>
      </c>
      <c r="N7" s="93" t="s">
        <v>14</v>
      </c>
      <c r="O7" s="93" t="s">
        <v>45</v>
      </c>
      <c r="P7" s="93" t="s">
        <v>6</v>
      </c>
      <c r="Q7" s="114" t="s">
        <v>15</v>
      </c>
      <c r="R7" s="116" t="s">
        <v>16</v>
      </c>
      <c r="S7" s="100" t="s">
        <v>17</v>
      </c>
      <c r="T7" s="100" t="s">
        <v>18</v>
      </c>
      <c r="U7" s="93" t="s">
        <v>19</v>
      </c>
      <c r="V7" s="133" t="s">
        <v>16</v>
      </c>
      <c r="W7" s="31"/>
      <c r="X7" s="93" t="s">
        <v>20</v>
      </c>
      <c r="Y7" s="108" t="s">
        <v>21</v>
      </c>
      <c r="Z7" s="108"/>
      <c r="AA7" s="109" t="s">
        <v>22</v>
      </c>
      <c r="AB7" s="109"/>
      <c r="AC7" s="109"/>
      <c r="AD7" s="109"/>
      <c r="AE7" s="110" t="s">
        <v>23</v>
      </c>
      <c r="AF7" s="111"/>
      <c r="AG7" s="111"/>
      <c r="AH7" s="111"/>
      <c r="AI7" s="111"/>
      <c r="AJ7" s="112"/>
      <c r="AK7" s="109" t="s">
        <v>24</v>
      </c>
      <c r="AL7" s="109"/>
      <c r="AM7" s="109"/>
      <c r="AN7" s="32" t="s">
        <v>25</v>
      </c>
      <c r="AO7" s="104" t="s">
        <v>26</v>
      </c>
      <c r="AP7" s="104" t="s">
        <v>27</v>
      </c>
      <c r="AQ7" s="106" t="s">
        <v>28</v>
      </c>
    </row>
    <row r="8" spans="1:43" ht="127.5" x14ac:dyDescent="0.2">
      <c r="A8" s="99"/>
      <c r="B8" s="102"/>
      <c r="C8" s="103"/>
      <c r="D8" s="103"/>
      <c r="E8" s="102"/>
      <c r="F8" s="103"/>
      <c r="G8" s="103"/>
      <c r="H8" s="102"/>
      <c r="I8" s="103"/>
      <c r="J8" s="103"/>
      <c r="K8" s="102"/>
      <c r="L8" s="94"/>
      <c r="M8" s="94"/>
      <c r="N8" s="94"/>
      <c r="O8" s="94"/>
      <c r="P8" s="94"/>
      <c r="Q8" s="115"/>
      <c r="R8" s="117"/>
      <c r="S8" s="102"/>
      <c r="T8" s="102"/>
      <c r="U8" s="94"/>
      <c r="V8" s="134"/>
      <c r="W8" s="33" t="s">
        <v>7</v>
      </c>
      <c r="X8" s="94"/>
      <c r="Y8" s="34" t="s">
        <v>29</v>
      </c>
      <c r="Z8" s="35" t="s">
        <v>30</v>
      </c>
      <c r="AA8" s="36" t="s">
        <v>31</v>
      </c>
      <c r="AB8" s="36" t="s">
        <v>32</v>
      </c>
      <c r="AC8" s="36" t="s">
        <v>47</v>
      </c>
      <c r="AD8" s="36" t="s">
        <v>33</v>
      </c>
      <c r="AE8" s="36" t="s">
        <v>34</v>
      </c>
      <c r="AF8" s="36" t="s">
        <v>35</v>
      </c>
      <c r="AG8" s="36" t="s">
        <v>36</v>
      </c>
      <c r="AH8" s="36" t="s">
        <v>37</v>
      </c>
      <c r="AI8" s="36" t="s">
        <v>38</v>
      </c>
      <c r="AJ8" s="36" t="s">
        <v>39</v>
      </c>
      <c r="AK8" s="36" t="s">
        <v>40</v>
      </c>
      <c r="AL8" s="36" t="s">
        <v>41</v>
      </c>
      <c r="AM8" s="36" t="s">
        <v>42</v>
      </c>
      <c r="AN8" s="36" t="s">
        <v>25</v>
      </c>
      <c r="AO8" s="105"/>
      <c r="AP8" s="105"/>
      <c r="AQ8" s="107"/>
    </row>
    <row r="9" spans="1:43" s="1" customFormat="1" ht="15.75" x14ac:dyDescent="0.2">
      <c r="A9" s="55">
        <v>4</v>
      </c>
      <c r="B9" s="56" t="s">
        <v>51</v>
      </c>
      <c r="C9" s="57"/>
      <c r="D9" s="57"/>
      <c r="E9" s="57"/>
      <c r="F9" s="57"/>
      <c r="G9" s="57"/>
      <c r="H9" s="57"/>
      <c r="I9" s="57"/>
      <c r="J9" s="57"/>
      <c r="K9" s="58"/>
      <c r="L9" s="57"/>
      <c r="M9" s="57"/>
      <c r="N9" s="57"/>
      <c r="O9" s="57"/>
      <c r="P9" s="59"/>
      <c r="Q9" s="58"/>
      <c r="R9" s="60"/>
      <c r="S9" s="61"/>
      <c r="T9" s="58"/>
      <c r="U9" s="58"/>
      <c r="V9" s="58"/>
      <c r="W9" s="62"/>
      <c r="X9" s="62"/>
      <c r="Y9" s="62"/>
      <c r="Z9" s="63"/>
      <c r="AA9" s="59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spans="1:43" s="3" customFormat="1" ht="21" customHeight="1" x14ac:dyDescent="0.2">
      <c r="A10" s="64"/>
      <c r="B10" s="6"/>
      <c r="C10" s="6"/>
      <c r="D10" s="37">
        <v>23</v>
      </c>
      <c r="E10" s="65" t="s">
        <v>52</v>
      </c>
      <c r="F10" s="65"/>
      <c r="G10" s="65"/>
      <c r="H10" s="65"/>
      <c r="I10" s="65"/>
      <c r="J10" s="65"/>
      <c r="K10" s="66"/>
      <c r="L10" s="65"/>
      <c r="M10" s="65"/>
      <c r="N10" s="65"/>
      <c r="O10" s="51"/>
      <c r="P10" s="66"/>
      <c r="Q10" s="67"/>
      <c r="R10" s="68"/>
      <c r="S10" s="66"/>
      <c r="T10" s="66"/>
      <c r="U10" s="66"/>
      <c r="V10" s="69"/>
      <c r="W10" s="70"/>
      <c r="X10" s="51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71"/>
      <c r="AP10" s="71"/>
      <c r="AQ10" s="72"/>
    </row>
    <row r="11" spans="1:43" s="3" customFormat="1" ht="17.25" customHeight="1" x14ac:dyDescent="0.2">
      <c r="A11" s="73"/>
      <c r="B11" s="7"/>
      <c r="C11" s="7"/>
      <c r="D11" s="74"/>
      <c r="E11" s="7"/>
      <c r="F11" s="7"/>
      <c r="G11" s="38">
        <v>77</v>
      </c>
      <c r="H11" s="40" t="s">
        <v>53</v>
      </c>
      <c r="I11" s="42"/>
      <c r="J11" s="42"/>
      <c r="K11" s="42"/>
      <c r="L11" s="40"/>
      <c r="M11" s="40"/>
      <c r="N11" s="40"/>
      <c r="O11" s="41"/>
      <c r="P11" s="42"/>
      <c r="Q11" s="75"/>
      <c r="R11" s="43"/>
      <c r="S11" s="42"/>
      <c r="T11" s="42"/>
      <c r="U11" s="42"/>
      <c r="V11" s="44"/>
      <c r="W11" s="45"/>
      <c r="X11" s="41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6"/>
      <c r="AP11" s="46"/>
      <c r="AQ11" s="47"/>
    </row>
    <row r="12" spans="1:43" s="3" customFormat="1" ht="30.75" customHeight="1" x14ac:dyDescent="0.2">
      <c r="A12" s="76"/>
      <c r="B12" s="8"/>
      <c r="C12" s="8"/>
      <c r="D12" s="53"/>
      <c r="E12" s="8"/>
      <c r="F12" s="8"/>
      <c r="G12" s="52"/>
      <c r="H12" s="8"/>
      <c r="I12" s="8"/>
      <c r="J12" s="113">
        <v>223</v>
      </c>
      <c r="K12" s="89" t="s">
        <v>54</v>
      </c>
      <c r="L12" s="118" t="s">
        <v>55</v>
      </c>
      <c r="M12" s="90">
        <v>1</v>
      </c>
      <c r="N12" s="90">
        <v>2301010423</v>
      </c>
      <c r="O12" s="119" t="s">
        <v>56</v>
      </c>
      <c r="P12" s="89" t="s">
        <v>57</v>
      </c>
      <c r="Q12" s="148">
        <f>SUM(V12:V13)/R$12</f>
        <v>0.94892915980230641</v>
      </c>
      <c r="R12" s="150">
        <f>SUM(V12:V17)</f>
        <v>607000000</v>
      </c>
      <c r="S12" s="118" t="s">
        <v>58</v>
      </c>
      <c r="T12" s="124" t="s">
        <v>59</v>
      </c>
      <c r="U12" s="144" t="s">
        <v>60</v>
      </c>
      <c r="V12" s="86">
        <v>476000000</v>
      </c>
      <c r="W12" s="5">
        <v>20</v>
      </c>
      <c r="X12" s="77" t="s">
        <v>61</v>
      </c>
      <c r="Y12" s="122">
        <v>57041</v>
      </c>
      <c r="Z12" s="122">
        <v>57731</v>
      </c>
      <c r="AA12" s="122">
        <v>27907</v>
      </c>
      <c r="AB12" s="122">
        <v>8963</v>
      </c>
      <c r="AC12" s="122">
        <v>60564</v>
      </c>
      <c r="AD12" s="122">
        <v>17338</v>
      </c>
      <c r="AE12" s="122"/>
      <c r="AF12" s="122"/>
      <c r="AG12" s="122"/>
      <c r="AH12" s="22"/>
      <c r="AI12" s="22"/>
      <c r="AJ12" s="22"/>
      <c r="AK12" s="122"/>
      <c r="AL12" s="122">
        <v>2944</v>
      </c>
      <c r="AM12" s="122"/>
      <c r="AN12" s="131">
        <f>Y12+Z12</f>
        <v>114772</v>
      </c>
      <c r="AO12" s="128">
        <v>43466</v>
      </c>
      <c r="AP12" s="128">
        <v>43830</v>
      </c>
      <c r="AQ12" s="151" t="s">
        <v>62</v>
      </c>
    </row>
    <row r="13" spans="1:43" s="3" customFormat="1" ht="60.75" customHeight="1" x14ac:dyDescent="0.2">
      <c r="A13" s="76"/>
      <c r="B13" s="8"/>
      <c r="C13" s="8"/>
      <c r="D13" s="53"/>
      <c r="E13" s="8"/>
      <c r="F13" s="8"/>
      <c r="G13" s="53"/>
      <c r="H13" s="8"/>
      <c r="I13" s="8"/>
      <c r="J13" s="113"/>
      <c r="K13" s="89"/>
      <c r="L13" s="118"/>
      <c r="M13" s="91"/>
      <c r="N13" s="91"/>
      <c r="O13" s="120"/>
      <c r="P13" s="89"/>
      <c r="Q13" s="149"/>
      <c r="R13" s="150"/>
      <c r="S13" s="118"/>
      <c r="T13" s="125"/>
      <c r="U13" s="145"/>
      <c r="V13" s="86">
        <v>100000000</v>
      </c>
      <c r="W13" s="5">
        <v>23</v>
      </c>
      <c r="X13" s="77" t="s">
        <v>63</v>
      </c>
      <c r="Y13" s="123"/>
      <c r="Z13" s="123"/>
      <c r="AA13" s="123"/>
      <c r="AB13" s="123"/>
      <c r="AC13" s="123"/>
      <c r="AD13" s="123"/>
      <c r="AE13" s="123"/>
      <c r="AF13" s="123"/>
      <c r="AG13" s="123"/>
      <c r="AH13" s="23"/>
      <c r="AI13" s="23"/>
      <c r="AJ13" s="23"/>
      <c r="AK13" s="123"/>
      <c r="AL13" s="123"/>
      <c r="AM13" s="123"/>
      <c r="AN13" s="154"/>
      <c r="AO13" s="129"/>
      <c r="AP13" s="129"/>
      <c r="AQ13" s="152"/>
    </row>
    <row r="14" spans="1:43" s="3" customFormat="1" ht="41.25" customHeight="1" x14ac:dyDescent="0.2">
      <c r="A14" s="76"/>
      <c r="B14" s="8"/>
      <c r="C14" s="8"/>
      <c r="D14" s="53"/>
      <c r="E14" s="8"/>
      <c r="F14" s="8"/>
      <c r="G14" s="53"/>
      <c r="H14" s="8"/>
      <c r="I14" s="8"/>
      <c r="J14" s="113">
        <v>224</v>
      </c>
      <c r="K14" s="89" t="s">
        <v>64</v>
      </c>
      <c r="L14" s="118" t="s">
        <v>65</v>
      </c>
      <c r="M14" s="91">
        <v>1</v>
      </c>
      <c r="N14" s="91"/>
      <c r="O14" s="120"/>
      <c r="P14" s="89"/>
      <c r="Q14" s="141">
        <f>SUM(V14:V15)/R12</f>
        <v>3.459637561779242E-2</v>
      </c>
      <c r="R14" s="150"/>
      <c r="S14" s="118"/>
      <c r="T14" s="125"/>
      <c r="U14" s="144" t="s">
        <v>66</v>
      </c>
      <c r="V14" s="87">
        <v>14800000</v>
      </c>
      <c r="W14" s="5">
        <v>20</v>
      </c>
      <c r="X14" s="77" t="s">
        <v>61</v>
      </c>
      <c r="Y14" s="123"/>
      <c r="Z14" s="123"/>
      <c r="AA14" s="123"/>
      <c r="AB14" s="123"/>
      <c r="AC14" s="123"/>
      <c r="AD14" s="123"/>
      <c r="AE14" s="123"/>
      <c r="AF14" s="123"/>
      <c r="AG14" s="123"/>
      <c r="AH14" s="23"/>
      <c r="AI14" s="23"/>
      <c r="AJ14" s="23"/>
      <c r="AK14" s="123"/>
      <c r="AL14" s="123"/>
      <c r="AM14" s="123"/>
      <c r="AN14" s="154"/>
      <c r="AO14" s="129"/>
      <c r="AP14" s="129"/>
      <c r="AQ14" s="152"/>
    </row>
    <row r="15" spans="1:43" s="3" customFormat="1" ht="54.75" customHeight="1" x14ac:dyDescent="0.2">
      <c r="A15" s="76"/>
      <c r="B15" s="8"/>
      <c r="C15" s="8"/>
      <c r="D15" s="53"/>
      <c r="E15" s="8"/>
      <c r="F15" s="8"/>
      <c r="G15" s="53"/>
      <c r="H15" s="8"/>
      <c r="I15" s="8"/>
      <c r="J15" s="113"/>
      <c r="K15" s="89"/>
      <c r="L15" s="118"/>
      <c r="M15" s="91"/>
      <c r="N15" s="91"/>
      <c r="O15" s="120"/>
      <c r="P15" s="89"/>
      <c r="Q15" s="143"/>
      <c r="R15" s="150"/>
      <c r="S15" s="118"/>
      <c r="T15" s="125"/>
      <c r="U15" s="145"/>
      <c r="V15" s="87">
        <v>6200000</v>
      </c>
      <c r="W15" s="5">
        <v>23</v>
      </c>
      <c r="X15" s="77" t="s">
        <v>63</v>
      </c>
      <c r="Y15" s="123"/>
      <c r="Z15" s="123"/>
      <c r="AA15" s="123"/>
      <c r="AB15" s="123"/>
      <c r="AC15" s="123"/>
      <c r="AD15" s="123"/>
      <c r="AE15" s="123"/>
      <c r="AF15" s="123"/>
      <c r="AG15" s="123"/>
      <c r="AH15" s="23"/>
      <c r="AI15" s="23"/>
      <c r="AJ15" s="23"/>
      <c r="AK15" s="123"/>
      <c r="AL15" s="123"/>
      <c r="AM15" s="123"/>
      <c r="AN15" s="154"/>
      <c r="AO15" s="129"/>
      <c r="AP15" s="129"/>
      <c r="AQ15" s="152"/>
    </row>
    <row r="16" spans="1:43" s="3" customFormat="1" ht="39.75" customHeight="1" x14ac:dyDescent="0.2">
      <c r="A16" s="76"/>
      <c r="B16" s="8"/>
      <c r="C16" s="8"/>
      <c r="D16" s="53"/>
      <c r="E16" s="8"/>
      <c r="F16" s="8"/>
      <c r="G16" s="53"/>
      <c r="H16" s="8"/>
      <c r="I16" s="8"/>
      <c r="J16" s="113">
        <v>225</v>
      </c>
      <c r="K16" s="89" t="s">
        <v>67</v>
      </c>
      <c r="L16" s="118" t="s">
        <v>68</v>
      </c>
      <c r="M16" s="90">
        <v>1</v>
      </c>
      <c r="N16" s="91"/>
      <c r="O16" s="120"/>
      <c r="P16" s="89"/>
      <c r="Q16" s="141">
        <f>(V16+V17)/R12</f>
        <v>1.6474464579901153E-2</v>
      </c>
      <c r="R16" s="150"/>
      <c r="S16" s="118"/>
      <c r="T16" s="124" t="s">
        <v>69</v>
      </c>
      <c r="U16" s="146" t="s">
        <v>70</v>
      </c>
      <c r="V16" s="87">
        <v>9200000</v>
      </c>
      <c r="W16" s="5">
        <v>20</v>
      </c>
      <c r="X16" s="77" t="s">
        <v>61</v>
      </c>
      <c r="Y16" s="123"/>
      <c r="Z16" s="123"/>
      <c r="AA16" s="123"/>
      <c r="AB16" s="123"/>
      <c r="AC16" s="123"/>
      <c r="AD16" s="123"/>
      <c r="AE16" s="123"/>
      <c r="AF16" s="123"/>
      <c r="AG16" s="123"/>
      <c r="AH16" s="23"/>
      <c r="AI16" s="23"/>
      <c r="AJ16" s="23"/>
      <c r="AK16" s="123"/>
      <c r="AL16" s="123"/>
      <c r="AM16" s="123"/>
      <c r="AN16" s="154"/>
      <c r="AO16" s="129"/>
      <c r="AP16" s="129"/>
      <c r="AQ16" s="152"/>
    </row>
    <row r="17" spans="1:43" s="3" customFormat="1" ht="45" customHeight="1" x14ac:dyDescent="0.2">
      <c r="A17" s="78"/>
      <c r="B17" s="79"/>
      <c r="C17" s="79"/>
      <c r="D17" s="54"/>
      <c r="E17" s="79"/>
      <c r="F17" s="79"/>
      <c r="G17" s="54"/>
      <c r="H17" s="79"/>
      <c r="I17" s="79"/>
      <c r="J17" s="113"/>
      <c r="K17" s="89"/>
      <c r="L17" s="118"/>
      <c r="M17" s="92"/>
      <c r="N17" s="92"/>
      <c r="O17" s="121"/>
      <c r="P17" s="89"/>
      <c r="Q17" s="142"/>
      <c r="R17" s="150"/>
      <c r="S17" s="118"/>
      <c r="T17" s="126"/>
      <c r="U17" s="147"/>
      <c r="V17" s="87">
        <v>800000</v>
      </c>
      <c r="W17" s="9">
        <v>23</v>
      </c>
      <c r="X17" s="77" t="s">
        <v>63</v>
      </c>
      <c r="Y17" s="127"/>
      <c r="Z17" s="127"/>
      <c r="AA17" s="127"/>
      <c r="AB17" s="127"/>
      <c r="AC17" s="127"/>
      <c r="AD17" s="127"/>
      <c r="AE17" s="127"/>
      <c r="AF17" s="127"/>
      <c r="AG17" s="127"/>
      <c r="AH17" s="2"/>
      <c r="AI17" s="2"/>
      <c r="AJ17" s="2"/>
      <c r="AK17" s="127"/>
      <c r="AL17" s="127"/>
      <c r="AM17" s="127"/>
      <c r="AN17" s="132"/>
      <c r="AO17" s="130"/>
      <c r="AP17" s="130"/>
      <c r="AQ17" s="153"/>
    </row>
    <row r="18" spans="1:43" ht="15" x14ac:dyDescent="0.25">
      <c r="A18" s="155" t="s">
        <v>49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80">
        <f>SUM(R12)</f>
        <v>607000000</v>
      </c>
      <c r="S18" s="49"/>
      <c r="T18" s="49"/>
      <c r="U18" s="49"/>
      <c r="V18" s="50">
        <f>SUM(V12:V17)</f>
        <v>607000000</v>
      </c>
      <c r="W18" s="48"/>
      <c r="X18" s="81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3"/>
      <c r="AP18" s="84"/>
      <c r="AQ18" s="85"/>
    </row>
    <row r="19" spans="1:43" ht="14.25" x14ac:dyDescent="0.2"/>
    <row r="20" spans="1:43" ht="14.25" x14ac:dyDescent="0.2"/>
    <row r="21" spans="1:43" ht="14.25" x14ac:dyDescent="0.2"/>
    <row r="22" spans="1:43" ht="14.25" x14ac:dyDescent="0.2"/>
    <row r="23" spans="1:43" ht="14.25" x14ac:dyDescent="0.2"/>
    <row r="24" spans="1:43" ht="14.25" x14ac:dyDescent="0.2"/>
    <row r="25" spans="1:43" ht="14.25" x14ac:dyDescent="0.2"/>
    <row r="26" spans="1:43" ht="15" x14ac:dyDescent="0.25">
      <c r="E26" s="39" t="s">
        <v>71</v>
      </c>
    </row>
    <row r="27" spans="1:43" ht="14.25" x14ac:dyDescent="0.2">
      <c r="E27" s="4" t="s">
        <v>72</v>
      </c>
    </row>
  </sheetData>
  <sheetProtection password="A60F" sheet="1" objects="1" scenarios="1"/>
  <mergeCells count="73">
    <mergeCell ref="A18:Q18"/>
    <mergeCell ref="K16:K17"/>
    <mergeCell ref="L16:L17"/>
    <mergeCell ref="M16:M17"/>
    <mergeCell ref="Q16:Q17"/>
    <mergeCell ref="J16:J17"/>
    <mergeCell ref="N7:N8"/>
    <mergeCell ref="P7:P8"/>
    <mergeCell ref="AO12:AO17"/>
    <mergeCell ref="AP12:AP17"/>
    <mergeCell ref="AQ12:AQ17"/>
    <mergeCell ref="U14:U15"/>
    <mergeCell ref="AF12:AF17"/>
    <mergeCell ref="AG12:AG17"/>
    <mergeCell ref="AK12:AK17"/>
    <mergeCell ref="AL12:AL17"/>
    <mergeCell ref="AM12:AM17"/>
    <mergeCell ref="AN12:AN17"/>
    <mergeCell ref="Z12:Z17"/>
    <mergeCell ref="AA12:AA17"/>
    <mergeCell ref="AB12:AB17"/>
    <mergeCell ref="AC12:AC17"/>
    <mergeCell ref="Q12:Q13"/>
    <mergeCell ref="R12:R17"/>
    <mergeCell ref="S12:S17"/>
    <mergeCell ref="T12:T15"/>
    <mergeCell ref="R7:R8"/>
    <mergeCell ref="S7:S8"/>
    <mergeCell ref="J14:J15"/>
    <mergeCell ref="K14:K15"/>
    <mergeCell ref="L14:L15"/>
    <mergeCell ref="M14:M15"/>
    <mergeCell ref="Q14:Q15"/>
    <mergeCell ref="U12:U13"/>
    <mergeCell ref="Y12:Y17"/>
    <mergeCell ref="T16:T17"/>
    <mergeCell ref="U16:U17"/>
    <mergeCell ref="AP7:AP8"/>
    <mergeCell ref="T7:T8"/>
    <mergeCell ref="AD12:AD17"/>
    <mergeCell ref="AE12:AE17"/>
    <mergeCell ref="AQ7:AQ8"/>
    <mergeCell ref="J12:J13"/>
    <mergeCell ref="K12:K13"/>
    <mergeCell ref="L12:L13"/>
    <mergeCell ref="M12:M13"/>
    <mergeCell ref="N12:N17"/>
    <mergeCell ref="O12:O17"/>
    <mergeCell ref="P12:P17"/>
    <mergeCell ref="V7:V8"/>
    <mergeCell ref="X7:X8"/>
    <mergeCell ref="Y7:Z7"/>
    <mergeCell ref="AA7:AD7"/>
    <mergeCell ref="AE7:AJ7"/>
    <mergeCell ref="O7:O8"/>
    <mergeCell ref="AK7:AM7"/>
    <mergeCell ref="Q7:Q8"/>
    <mergeCell ref="A1:AO4"/>
    <mergeCell ref="A5:M6"/>
    <mergeCell ref="N5:AQ5"/>
    <mergeCell ref="Y6:AM6"/>
    <mergeCell ref="A7:A8"/>
    <mergeCell ref="B7:C8"/>
    <mergeCell ref="D7:D8"/>
    <mergeCell ref="E7:F8"/>
    <mergeCell ref="G7:G8"/>
    <mergeCell ref="H7:I8"/>
    <mergeCell ref="U7:U8"/>
    <mergeCell ref="J7:J8"/>
    <mergeCell ref="AO7:AO8"/>
    <mergeCell ref="K7:K8"/>
    <mergeCell ref="L7:L8"/>
    <mergeCell ref="M7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2019-10-09T19:32:48Z</dcterms:created>
  <dcterms:modified xsi:type="dcterms:W3CDTF">2023-06-02T16:38:14Z</dcterms:modified>
</cp:coreProperties>
</file>